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MPS 67\Academic\PP.5 2.67\MP\"/>
    </mc:Choice>
  </mc:AlternateContent>
  <xr:revisionPtr revIDLastSave="0" documentId="13_ncr:1_{6FB9AB12-5A3C-46E6-86DB-72DED999054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Grade" sheetId="1" r:id="rId1"/>
    <sheet name="Desired Character" sheetId="2" r:id="rId2"/>
    <sheet name="Reading, Writing Analysis" sheetId="3" r:id="rId3"/>
  </sheets>
  <definedNames>
    <definedName name="_xlnm.Print_Area" localSheetId="1">'Desired Character'!$A$1:$M$50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ugkZse+3bmcoj68EFr1kF2kfmjhskdFnRyhHoO179qE="/>
    </ext>
  </extLst>
</workbook>
</file>

<file path=xl/calcChain.xml><?xml version="1.0" encoding="utf-8"?>
<calcChain xmlns="http://schemas.openxmlformats.org/spreadsheetml/2006/main">
  <c r="K20" i="3" l="1"/>
  <c r="E22" i="3" s="1"/>
  <c r="J20" i="3"/>
  <c r="I20" i="3"/>
  <c r="H20" i="3"/>
  <c r="E25" i="3" s="1"/>
  <c r="F20" i="3"/>
  <c r="G20" i="3"/>
  <c r="K20" i="2"/>
  <c r="E22" i="2" s="1"/>
  <c r="J20" i="2"/>
  <c r="I20" i="2"/>
  <c r="H20" i="2"/>
  <c r="F20" i="2"/>
  <c r="G20" i="2"/>
  <c r="Q20" i="1"/>
  <c r="P20" i="1"/>
  <c r="O20" i="1"/>
  <c r="N20" i="1"/>
  <c r="M20" i="1"/>
  <c r="L20" i="1"/>
  <c r="K20" i="1"/>
  <c r="J20" i="1"/>
  <c r="I20" i="1"/>
  <c r="H20" i="1"/>
  <c r="F20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G20" i="1"/>
  <c r="E24" i="2" l="1"/>
  <c r="H24" i="2" s="1"/>
  <c r="H22" i="2"/>
  <c r="J21" i="3"/>
  <c r="P21" i="1"/>
  <c r="D25" i="1"/>
  <c r="G25" i="1" s="1"/>
  <c r="D22" i="1"/>
  <c r="G22" i="1" s="1"/>
  <c r="D24" i="1"/>
  <c r="G24" i="1" s="1"/>
  <c r="L21" i="1"/>
  <c r="O21" i="1"/>
  <c r="N21" i="1"/>
  <c r="M21" i="1"/>
  <c r="K21" i="1"/>
  <c r="J21" i="1"/>
  <c r="Q21" i="1"/>
  <c r="I21" i="2"/>
  <c r="J21" i="2"/>
  <c r="H25" i="3"/>
  <c r="K21" i="3"/>
  <c r="I21" i="3"/>
  <c r="H22" i="3"/>
  <c r="H21" i="1"/>
  <c r="N23" i="1"/>
  <c r="R23" i="1" s="1"/>
  <c r="N25" i="1"/>
  <c r="R25" i="1" s="1"/>
  <c r="E25" i="2"/>
  <c r="H25" i="2" s="1"/>
  <c r="R7" i="1"/>
  <c r="I21" i="1"/>
  <c r="K21" i="2"/>
  <c r="E23" i="3"/>
  <c r="H23" i="3" s="1"/>
  <c r="N22" i="1"/>
  <c r="R22" i="1" s="1"/>
  <c r="N24" i="1"/>
  <c r="R24" i="1" s="1"/>
  <c r="E23" i="2"/>
  <c r="H23" i="2" s="1"/>
  <c r="H21" i="3"/>
  <c r="E24" i="3"/>
  <c r="H24" i="3" s="1"/>
  <c r="D23" i="1"/>
  <c r="G23" i="1" s="1"/>
  <c r="H21" i="2"/>
</calcChain>
</file>

<file path=xl/sharedStrings.xml><?xml version="1.0" encoding="utf-8"?>
<sst xmlns="http://schemas.openxmlformats.org/spreadsheetml/2006/main" count="335" uniqueCount="86">
  <si>
    <t>โรงเรียนแม่สายประสิทธิ์ศาสตร์ อำเภอแม่สาย จังหวัดเชียงราย</t>
  </si>
  <si>
    <t>สรุปผลการเรียน วิชา</t>
  </si>
  <si>
    <t>นก.</t>
  </si>
  <si>
    <t>จำนวนนักเรียนที่ได้รับผลการเรียน</t>
  </si>
  <si>
    <t>ผลการเรียน</t>
  </si>
  <si>
    <t>X</t>
  </si>
  <si>
    <t>SD.</t>
  </si>
  <si>
    <t>ร</t>
  </si>
  <si>
    <t>มส.</t>
  </si>
  <si>
    <t>ม.6/1</t>
  </si>
  <si>
    <t>ม.6/2</t>
  </si>
  <si>
    <t>ม.6/3</t>
  </si>
  <si>
    <t>ม.6/4</t>
  </si>
  <si>
    <t>ม.6/5</t>
  </si>
  <si>
    <t>ม.6/6</t>
  </si>
  <si>
    <t>ม.6/7</t>
  </si>
  <si>
    <t>ม.6/8</t>
  </si>
  <si>
    <t>ม.6/9</t>
  </si>
  <si>
    <t>ม.6/10</t>
  </si>
  <si>
    <t>ม.6/11</t>
  </si>
  <si>
    <t>ม.6/12</t>
  </si>
  <si>
    <t>รวมทั้งสิ้นจำนวน</t>
  </si>
  <si>
    <t>N</t>
  </si>
  <si>
    <t>คิดเป็นร้อยละ</t>
  </si>
  <si>
    <t>ไม่ผ่าน จำนวน</t>
  </si>
  <si>
    <t>คน</t>
  </si>
  <si>
    <t>ร้อยละ</t>
  </si>
  <si>
    <t>2.5 ขึ้นไป จำนวน</t>
  </si>
  <si>
    <t>1.0 ขึ้นไป จำนวน</t>
  </si>
  <si>
    <t>3.0 ขึ้นไป จำนวน</t>
  </si>
  <si>
    <t>1.5 ขึ้นไป จำนวน</t>
  </si>
  <si>
    <t>3.5 ขึ้นไป จำนวน</t>
  </si>
  <si>
    <t>2.0 ขึ้นไป จำนวน</t>
  </si>
  <si>
    <t>4.0 ขึ้นไป จำนวน</t>
  </si>
  <si>
    <t>การอนุมัติผลการพัฒนาคุณภาพผู้เรียน</t>
  </si>
  <si>
    <t>เห็นควรอนุมัติ</t>
  </si>
  <si>
    <t>ไม่เห็นควรอนุมัติ</t>
  </si>
  <si>
    <t>ลงชื่อ.............................................................................</t>
  </si>
  <si>
    <t>รองผู้อำนวยการกลุ่มบริหารวิชาการ</t>
  </si>
  <si>
    <t>(นายวชิรวิชญ์ ประมาณ)</t>
  </si>
  <si>
    <t>เรียนเสนอเพื่อพิจารณา</t>
  </si>
  <si>
    <t>ผู้อำนวยการโรงเรียน</t>
  </si>
  <si>
    <t>(นายเสกสรร ทุนอินทร์)</t>
  </si>
  <si>
    <t>................/..................../....................</t>
  </si>
  <si>
    <t>สรุปผลการประเมินคุณลักษณะอันพึงประสงค์</t>
  </si>
  <si>
    <t>วิชา</t>
  </si>
  <si>
    <t>จำนวนนักเรียนที่ได้รับการประเมิน</t>
  </si>
  <si>
    <t>สรุปผลการประเมิน</t>
  </si>
  <si>
    <t>3(ดีเยี่ยม)</t>
  </si>
  <si>
    <t>2(ดี)</t>
  </si>
  <si>
    <t>1(ผ่าน)</t>
  </si>
  <si>
    <t>0(ปรับปรุง)</t>
  </si>
  <si>
    <t>ผลการประเมินอยู่ในระดับ 0(ปรับปรุง)    จำนวน</t>
  </si>
  <si>
    <t>ผลการประเมินอยู่ในระดับ 1(ผ่าน) ขึ้นไป จำนวน</t>
  </si>
  <si>
    <t>ผลการประเมินอยู่ในระดับ 2 (ดี)ขึ้นไป     จำนวน</t>
  </si>
  <si>
    <t>ผลการประเมินอยู่ในระดับ 3 (ดีเยี่ยม)ขึ้นไปจำนวน</t>
  </si>
  <si>
    <t>ลงชื่อ..............................................</t>
  </si>
  <si>
    <t>ลงชื่อ................................................</t>
  </si>
  <si>
    <t>สรุปผลการประเมินการอ่าน คิดวิเคราะห์ และเขียน</t>
  </si>
  <si>
    <t>ลงชื่อ...................................................</t>
  </si>
  <si>
    <t>อ33102</t>
  </si>
  <si>
    <t>(นางสาวฉวีวรรณ โกสินทนารักษ์)</t>
  </si>
  <si>
    <t>2/2567</t>
  </si>
  <si>
    <t>Semester</t>
  </si>
  <si>
    <t>Level</t>
  </si>
  <si>
    <t>Code</t>
  </si>
  <si>
    <t>Subject</t>
  </si>
  <si>
    <t>Credit</t>
  </si>
  <si>
    <t>Total of Students</t>
  </si>
  <si>
    <t>Multilingual Program</t>
  </si>
  <si>
    <t>Academic Year</t>
  </si>
  <si>
    <t>Basic English 6</t>
  </si>
  <si>
    <t xml:space="preserve">   Signature...................................................................</t>
  </si>
  <si>
    <t xml:space="preserve">   Signature....................................................................</t>
  </si>
  <si>
    <t>Teacher</t>
  </si>
  <si>
    <t xml:space="preserve">Reviewer </t>
  </si>
  <si>
    <t xml:space="preserve">Measurement and Evalution Leader </t>
  </si>
  <si>
    <t>(Mrs. Sudarat Spratt)</t>
  </si>
  <si>
    <t>(Miss Jintra Kala)</t>
  </si>
  <si>
    <t>(Mr. Ratiphat Chuenjai)</t>
  </si>
  <si>
    <t>(Miss Patcharin Arnunamung)</t>
  </si>
  <si>
    <t>☐</t>
  </si>
  <si>
    <t xml:space="preserve">   (Mrs. Sudarat Spratt)</t>
  </si>
  <si>
    <t xml:space="preserve">   (Miss Jintra Kala)</t>
  </si>
  <si>
    <t xml:space="preserve">   (นางสาวฉวีวรรณ โกสินทนารักษ์)</t>
  </si>
  <si>
    <t>Head of Multilingual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</si>
</sst>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>
    <font>
      <sz val="11"/>
      <color theme="1"/>
      <name val="Calibri"/>
      <scheme val="minor"/>
    </font>
    <font>
      <sz val="16"/>
      <color theme="1"/>
      <name val="TH SarabunPSK"/>
      <family val="2"/>
    </font>
    <font>
      <b/>
      <sz val="36"/>
      <color theme="1"/>
      <name val="TH SarabunPSK"/>
      <family val="2"/>
    </font>
    <font>
      <sz val="16"/>
      <color theme="1"/>
      <name val="TH Sarabun PSK"/>
    </font>
    <font>
      <b/>
      <sz val="22"/>
      <color theme="1"/>
      <name val="TH SarabunPSK"/>
      <family val="2"/>
    </font>
    <font>
      <sz val="11"/>
      <name val="Calibri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20"/>
      <color theme="1"/>
      <name val="TH Sarabun PSK"/>
    </font>
    <font>
      <sz val="20"/>
      <color theme="1"/>
      <name val="TH Sarabun PSK"/>
    </font>
    <font>
      <sz val="11"/>
      <color theme="1"/>
      <name val="TH Sarabun PSK"/>
    </font>
    <font>
      <sz val="16"/>
      <color theme="1"/>
      <name val="Sarabun"/>
    </font>
    <font>
      <b/>
      <sz val="36"/>
      <color theme="1"/>
      <name val="Sarabun"/>
    </font>
    <font>
      <b/>
      <sz val="24"/>
      <color theme="1"/>
      <name val="TH SarabunPSK"/>
      <family val="2"/>
    </font>
    <font>
      <b/>
      <sz val="22"/>
      <color theme="1"/>
      <name val="Sarabun"/>
    </font>
    <font>
      <b/>
      <sz val="16"/>
      <color theme="1"/>
      <name val="Sarabun"/>
    </font>
    <font>
      <b/>
      <sz val="20"/>
      <color theme="1"/>
      <name val="Sarabun"/>
    </font>
    <font>
      <sz val="11"/>
      <color theme="1"/>
      <name val="Sarabun"/>
    </font>
    <font>
      <b/>
      <sz val="22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20"/>
      <color theme="1"/>
      <name val="TH SarabunPSK"/>
      <family val="2"/>
    </font>
    <font>
      <sz val="20"/>
      <color rgb="FF000000"/>
      <name val="TH SarabunPSK"/>
      <family val="2"/>
    </font>
    <font>
      <b/>
      <sz val="20"/>
      <color rgb="FF000000"/>
      <name val="TH SarabunPSK"/>
      <family val="2"/>
    </font>
    <font>
      <sz val="20"/>
      <color rgb="FFFF0000"/>
      <name val="TH SarabunPSK"/>
      <family val="2"/>
    </font>
    <font>
      <sz val="20"/>
      <color rgb="FF0070C0"/>
      <name val="TH SarabunPSK"/>
      <family val="2"/>
    </font>
    <font>
      <sz val="20"/>
      <color theme="1"/>
      <name val="TH SarabunPSK"/>
      <family val="2"/>
      <charset val="222"/>
    </font>
    <font>
      <sz val="20"/>
      <color rgb="FF000000"/>
      <name val="TH SarabunPSK"/>
      <family val="2"/>
      <charset val="222"/>
    </font>
    <font>
      <b/>
      <sz val="20"/>
      <color rgb="FF000000"/>
      <name val="TH SarabunPSK"/>
      <family val="2"/>
      <charset val="222"/>
    </font>
    <font>
      <sz val="20"/>
      <color rgb="FF0070C0"/>
      <name val="TH SarabunPSK"/>
      <family val="2"/>
      <charset val="222"/>
    </font>
    <font>
      <sz val="20"/>
      <color theme="1"/>
      <name val="Sarabun"/>
      <charset val="222"/>
    </font>
    <font>
      <sz val="8"/>
      <color theme="1"/>
      <name val="TH SarabunPSK"/>
      <family val="2"/>
    </font>
    <font>
      <b/>
      <sz val="22"/>
      <color rgb="FFFF0000"/>
      <name val="TH SarabunPSK"/>
      <family val="2"/>
    </font>
    <font>
      <sz val="11"/>
      <color rgb="FFFF0000"/>
      <name val="Calibri"/>
      <family val="2"/>
    </font>
    <font>
      <b/>
      <sz val="20"/>
      <color theme="1"/>
      <name val="Aptos Narrow"/>
      <family val="2"/>
    </font>
    <font>
      <b/>
      <sz val="22"/>
      <color theme="1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3" borderId="12" xfId="0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2" fontId="3" fillId="0" borderId="0" xfId="0" applyNumberFormat="1" applyFont="1"/>
    <xf numFmtId="164" fontId="7" fillId="2" borderId="12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Border="1"/>
    <xf numFmtId="0" fontId="3" fillId="0" borderId="0" xfId="0" applyFont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1" xfId="0" applyFont="1" applyBorder="1"/>
    <xf numFmtId="0" fontId="7" fillId="0" borderId="16" xfId="0" applyFont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7" fillId="0" borderId="15" xfId="0" applyNumberFormat="1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right"/>
    </xf>
    <xf numFmtId="0" fontId="7" fillId="0" borderId="5" xfId="0" applyFont="1" applyBorder="1"/>
    <xf numFmtId="0" fontId="1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/>
    <xf numFmtId="2" fontId="7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7" fillId="0" borderId="6" xfId="0" applyFont="1" applyBorder="1"/>
    <xf numFmtId="0" fontId="7" fillId="0" borderId="10" xfId="0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7" fillId="0" borderId="1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7" fillId="3" borderId="17" xfId="0" applyFont="1" applyFill="1" applyBorder="1" applyAlignment="1">
      <alignment horizontal="center" vertical="center"/>
    </xf>
    <xf numFmtId="0" fontId="1" fillId="0" borderId="12" xfId="0" applyFont="1" applyBorder="1"/>
    <xf numFmtId="2" fontId="1" fillId="4" borderId="17" xfId="0" applyNumberFormat="1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right"/>
    </xf>
    <xf numFmtId="0" fontId="1" fillId="2" borderId="17" xfId="0" applyFont="1" applyFill="1" applyBorder="1" applyAlignment="1">
      <alignment horizontal="center" vertical="center"/>
    </xf>
    <xf numFmtId="0" fontId="10" fillId="0" borderId="0" xfId="0" applyFont="1"/>
    <xf numFmtId="0" fontId="18" fillId="0" borderId="0" xfId="0" applyFont="1"/>
    <xf numFmtId="0" fontId="20" fillId="0" borderId="18" xfId="0" applyFont="1" applyBorder="1" applyAlignment="1">
      <alignment horizontal="center"/>
    </xf>
    <xf numFmtId="0" fontId="20" fillId="5" borderId="18" xfId="0" applyFont="1" applyFill="1" applyBorder="1" applyAlignment="1">
      <alignment horizontal="center" vertical="center"/>
    </xf>
    <xf numFmtId="0" fontId="20" fillId="5" borderId="19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/>
    </xf>
    <xf numFmtId="0" fontId="21" fillId="5" borderId="18" xfId="0" applyFont="1" applyFill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0" fillId="0" borderId="0" xfId="0" applyFont="1"/>
    <xf numFmtId="0" fontId="25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/>
    <xf numFmtId="0" fontId="22" fillId="0" borderId="0" xfId="0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30" fillId="0" borderId="0" xfId="0" applyFont="1"/>
    <xf numFmtId="0" fontId="27" fillId="0" borderId="0" xfId="0" applyFont="1" applyAlignment="1">
      <alignment horizontal="left" vertical="center"/>
    </xf>
    <xf numFmtId="0" fontId="31" fillId="0" borderId="0" xfId="0" applyFont="1"/>
    <xf numFmtId="0" fontId="5" fillId="0" borderId="1" xfId="0" applyFont="1" applyBorder="1"/>
    <xf numFmtId="0" fontId="4" fillId="0" borderId="1" xfId="0" applyFont="1" applyBorder="1"/>
    <xf numFmtId="0" fontId="25" fillId="0" borderId="0" xfId="0" applyFont="1" applyAlignment="1">
      <alignment horizontal="left" vertical="center"/>
    </xf>
    <xf numFmtId="0" fontId="33" fillId="0" borderId="0" xfId="0" applyFont="1" applyAlignment="1">
      <alignment horizontal="left"/>
    </xf>
    <xf numFmtId="0" fontId="34" fillId="0" borderId="0" xfId="0" applyFont="1"/>
    <xf numFmtId="0" fontId="19" fillId="0" borderId="0" xfId="0" applyFont="1"/>
    <xf numFmtId="0" fontId="5" fillId="0" borderId="0" xfId="0" applyFont="1"/>
    <xf numFmtId="49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36" fillId="0" borderId="0" xfId="0" applyFont="1" applyAlignment="1">
      <alignment horizontal="right"/>
    </xf>
    <xf numFmtId="0" fontId="6" fillId="3" borderId="18" xfId="0" applyFont="1" applyFill="1" applyBorder="1" applyAlignment="1">
      <alignment horizontal="center" vertical="center"/>
    </xf>
    <xf numFmtId="0" fontId="5" fillId="0" borderId="18" xfId="0" applyFont="1" applyBorder="1"/>
    <xf numFmtId="0" fontId="7" fillId="3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0" fontId="33" fillId="0" borderId="0" xfId="0" applyFont="1" applyAlignment="1">
      <alignment horizontal="left"/>
    </xf>
    <xf numFmtId="0" fontId="34" fillId="0" borderId="0" xfId="0" applyFont="1"/>
    <xf numFmtId="0" fontId="6" fillId="5" borderId="18" xfId="0" applyFont="1" applyFill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 wrapText="1" shrinkToFit="1"/>
    </xf>
    <xf numFmtId="0" fontId="32" fillId="6" borderId="18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/>
    </xf>
    <xf numFmtId="0" fontId="5" fillId="0" borderId="11" xfId="0" applyFont="1" applyBorder="1"/>
    <xf numFmtId="0" fontId="1" fillId="2" borderId="5" xfId="0" applyFont="1" applyFill="1" applyBorder="1" applyAlignment="1">
      <alignment horizontal="center" vertical="center"/>
    </xf>
    <xf numFmtId="0" fontId="5" fillId="0" borderId="7" xfId="0" applyFont="1" applyBorder="1"/>
    <xf numFmtId="0" fontId="7" fillId="0" borderId="3" xfId="0" applyFont="1" applyBorder="1" applyAlignment="1">
      <alignment horizontal="center" vertical="center"/>
    </xf>
    <xf numFmtId="0" fontId="5" fillId="0" borderId="13" xfId="0" applyFont="1" applyBorder="1"/>
    <xf numFmtId="0" fontId="5" fillId="0" borderId="4" xfId="0" applyFont="1" applyBorder="1"/>
    <xf numFmtId="0" fontId="5" fillId="0" borderId="10" xfId="0" applyFont="1" applyBorder="1"/>
    <xf numFmtId="0" fontId="5" fillId="0" borderId="1" xfId="0" applyFont="1" applyBorder="1"/>
    <xf numFmtId="0" fontId="7" fillId="0" borderId="5" xfId="0" applyFont="1" applyBorder="1" applyAlignment="1">
      <alignment horizontal="center"/>
    </xf>
    <xf numFmtId="0" fontId="5" fillId="0" borderId="6" xfId="0" applyFont="1" applyBorder="1"/>
    <xf numFmtId="0" fontId="1" fillId="0" borderId="0" xfId="0" applyFont="1" applyAlignment="1">
      <alignment horizontal="right"/>
    </xf>
    <xf numFmtId="0" fontId="7" fillId="0" borderId="10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9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8" xfId="0" applyFont="1" applyBorder="1"/>
    <xf numFmtId="0" fontId="14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/>
    <xf numFmtId="0" fontId="6" fillId="0" borderId="2" xfId="0" applyFont="1" applyBorder="1" applyAlignment="1">
      <alignment horizontal="center" wrapText="1"/>
    </xf>
    <xf numFmtId="0" fontId="5" fillId="0" borderId="9" xfId="0" applyFont="1" applyBorder="1"/>
    <xf numFmtId="0" fontId="7" fillId="0" borderId="5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33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th-TH" b="1" i="0">
                <a:solidFill>
                  <a:srgbClr val="757575"/>
                </a:solidFill>
                <a:latin typeface="+mn-lt"/>
              </a:rPr>
              <a:t>แผนภูมิแท่งแสดงร้อยละของจำนวนนักเรียนแยกตามระดับผลการเรียน</a:t>
            </a:r>
          </a:p>
        </c:rich>
      </c:tx>
      <c:layout>
        <c:manualLayout>
          <c:xMode val="edge"/>
          <c:yMode val="edge"/>
          <c:x val="0.13958934407026655"/>
          <c:y val="4.923396968635603E-2"/>
        </c:manualLayout>
      </c:layout>
      <c:overlay val="0"/>
    </c:title>
    <c:autoTitleDeleted val="0"/>
    <c:plotArea>
      <c:layout>
        <c:manualLayout>
          <c:xMode val="edge"/>
          <c:yMode val="edge"/>
          <c:x val="0.18761440750314684"/>
          <c:y val="0.21119689493267316"/>
          <c:w val="0.7241278425673342"/>
          <c:h val="0.5556464486352144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Grade!$H$19:$Q$19</c:f>
              <c:strCache>
                <c:ptCount val="10"/>
                <c:pt idx="0">
                  <c:v>4</c:v>
                </c:pt>
                <c:pt idx="1">
                  <c:v>3.5</c:v>
                </c:pt>
                <c:pt idx="2">
                  <c:v>3</c:v>
                </c:pt>
                <c:pt idx="3">
                  <c:v>2.5</c:v>
                </c:pt>
                <c:pt idx="4">
                  <c:v>2</c:v>
                </c:pt>
                <c:pt idx="5">
                  <c:v>1.5</c:v>
                </c:pt>
                <c:pt idx="6">
                  <c:v>1</c:v>
                </c:pt>
                <c:pt idx="7">
                  <c:v>0</c:v>
                </c:pt>
                <c:pt idx="8">
                  <c:v>ร</c:v>
                </c:pt>
                <c:pt idx="9">
                  <c:v>มส.</c:v>
                </c:pt>
              </c:strCache>
            </c:strRef>
          </c:cat>
          <c:val>
            <c:numRef>
              <c:f>Grade!$H$21:$Q$21</c:f>
              <c:numCache>
                <c:formatCode>0.00</c:formatCode>
                <c:ptCount val="10"/>
                <c:pt idx="0">
                  <c:v>45.351473922902493</c:v>
                </c:pt>
                <c:pt idx="1">
                  <c:v>10.884353741496598</c:v>
                </c:pt>
                <c:pt idx="2">
                  <c:v>11.337868480725623</c:v>
                </c:pt>
                <c:pt idx="3">
                  <c:v>16.099773242630384</c:v>
                </c:pt>
                <c:pt idx="4">
                  <c:v>6.5759637188208613</c:v>
                </c:pt>
                <c:pt idx="5">
                  <c:v>3.4013605442176869</c:v>
                </c:pt>
                <c:pt idx="6">
                  <c:v>4.308390022675737</c:v>
                </c:pt>
                <c:pt idx="7">
                  <c:v>1.3605442176870748</c:v>
                </c:pt>
                <c:pt idx="8">
                  <c:v>0.68027210884353739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E76-464A-AF14-CC2ACBEF4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4215241"/>
        <c:axId val="175148466"/>
      </c:barChart>
      <c:catAx>
        <c:axId val="13742152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5148466"/>
        <c:crosses val="autoZero"/>
        <c:auto val="1"/>
        <c:lblAlgn val="ctr"/>
        <c:lblOffset val="100"/>
        <c:noMultiLvlLbl val="1"/>
      </c:catAx>
      <c:valAx>
        <c:axId val="1751484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421524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th-TH" b="1" i="0">
                <a:solidFill>
                  <a:srgbClr val="757575"/>
                </a:solidFill>
                <a:latin typeface="+mn-lt"/>
              </a:rPr>
              <a:t>แผนภูมิแท่งแสดงร้อยละของจำนวนนักเรียนแยกตามระดับผลการประเมิน</a:t>
            </a:r>
          </a:p>
        </c:rich>
      </c:tx>
      <c:layout>
        <c:manualLayout>
          <c:xMode val="edge"/>
          <c:yMode val="edge"/>
          <c:x val="0.19671560630777596"/>
          <c:y val="2.2922636103151862E-2"/>
        </c:manualLayout>
      </c:layout>
      <c:overlay val="0"/>
    </c:title>
    <c:autoTitleDeleted val="0"/>
    <c:plotArea>
      <c:layout>
        <c:manualLayout>
          <c:xMode val="edge"/>
          <c:yMode val="edge"/>
          <c:x val="0.15080083617587428"/>
          <c:y val="0.1775652971745294"/>
          <c:w val="0.78524179524092064"/>
          <c:h val="0.63682692958509124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'Desired Character'!$H$19:$K$19</c:f>
              <c:strCache>
                <c:ptCount val="4"/>
                <c:pt idx="0">
                  <c:v>3(ดีเยี่ยม)</c:v>
                </c:pt>
                <c:pt idx="1">
                  <c:v>2(ดี)</c:v>
                </c:pt>
                <c:pt idx="2">
                  <c:v>1(ผ่าน)</c:v>
                </c:pt>
                <c:pt idx="3">
                  <c:v>0(ปรับปรุง)</c:v>
                </c:pt>
              </c:strCache>
            </c:strRef>
          </c:cat>
          <c:val>
            <c:numRef>
              <c:f>'Desired Character'!$H$21:$K$21</c:f>
              <c:numCache>
                <c:formatCode>0.00</c:formatCode>
                <c:ptCount val="4"/>
                <c:pt idx="0">
                  <c:v>81.859410430839006</c:v>
                </c:pt>
                <c:pt idx="1">
                  <c:v>17.233560090702948</c:v>
                </c:pt>
                <c:pt idx="2">
                  <c:v>0.90702947845804993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BAF-44C4-B153-6E9F65DE7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613997"/>
        <c:axId val="1093830315"/>
      </c:barChart>
      <c:catAx>
        <c:axId val="21266139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93830315"/>
        <c:crosses val="autoZero"/>
        <c:auto val="1"/>
        <c:lblAlgn val="ctr"/>
        <c:lblOffset val="100"/>
        <c:noMultiLvlLbl val="1"/>
      </c:catAx>
      <c:valAx>
        <c:axId val="10938303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26613997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th-TH" b="1" i="0">
                <a:solidFill>
                  <a:srgbClr val="757575"/>
                </a:solidFill>
                <a:latin typeface="+mn-lt"/>
              </a:rPr>
              <a:t>แผนภูมิแท่งแสดงร้อยละของจำนวนนักเรียนแยกตามระดับผลการประเมิน</a:t>
            </a:r>
          </a:p>
        </c:rich>
      </c:tx>
      <c:layout>
        <c:manualLayout>
          <c:xMode val="edge"/>
          <c:yMode val="edge"/>
          <c:x val="0.1069281045751634"/>
          <c:y val="1.3590848313772101E-2"/>
        </c:manualLayout>
      </c:layout>
      <c:overlay val="0"/>
    </c:title>
    <c:autoTitleDeleted val="0"/>
    <c:plotArea>
      <c:layout>
        <c:manualLayout>
          <c:xMode val="edge"/>
          <c:yMode val="edge"/>
          <c:x val="0.14041770282685342"/>
          <c:y val="0.1765910126129655"/>
          <c:w val="0.79541572269868221"/>
          <c:h val="0.63876799176247678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'Reading, Writing Analysis'!$H$19:$K$19</c:f>
              <c:strCache>
                <c:ptCount val="4"/>
                <c:pt idx="0">
                  <c:v>3(ดีเยี่ยม)</c:v>
                </c:pt>
                <c:pt idx="1">
                  <c:v>2(ดี)</c:v>
                </c:pt>
                <c:pt idx="2">
                  <c:v>1(ผ่าน)</c:v>
                </c:pt>
                <c:pt idx="3">
                  <c:v>0(ปรับปรุง)</c:v>
                </c:pt>
              </c:strCache>
            </c:strRef>
          </c:cat>
          <c:val>
            <c:numRef>
              <c:f>'Reading, Writing Analysis'!$H$21:$K$21</c:f>
              <c:numCache>
                <c:formatCode>0.00</c:formatCode>
                <c:ptCount val="4"/>
                <c:pt idx="0">
                  <c:v>30.385487528344672</c:v>
                </c:pt>
                <c:pt idx="1">
                  <c:v>60.317460317460316</c:v>
                </c:pt>
                <c:pt idx="2">
                  <c:v>7.9365079365079367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5D7-43E6-8875-70367E3C3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7012"/>
        <c:axId val="298762575"/>
      </c:barChart>
      <c:catAx>
        <c:axId val="937770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98762575"/>
        <c:crosses val="autoZero"/>
        <c:auto val="1"/>
        <c:lblAlgn val="ctr"/>
        <c:lblOffset val="100"/>
        <c:noMultiLvlLbl val="1"/>
      </c:catAx>
      <c:valAx>
        <c:axId val="2987625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77701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</xdr:colOff>
      <xdr:row>25</xdr:row>
      <xdr:rowOff>209550</xdr:rowOff>
    </xdr:from>
    <xdr:ext cx="6296025" cy="3390900"/>
    <xdr:graphicFrame macro="">
      <xdr:nvGraphicFramePr>
        <xdr:cNvPr id="312129596" name="Chart 1">
          <a:extLst>
            <a:ext uri="{FF2B5EF4-FFF2-40B4-BE49-F238E27FC236}">
              <a16:creationId xmlns:a16="http://schemas.microsoft.com/office/drawing/2014/main" id="{00000000-0008-0000-0000-00003CB89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238125</xdr:colOff>
      <xdr:row>0</xdr:row>
      <xdr:rowOff>0</xdr:rowOff>
    </xdr:from>
    <xdr:ext cx="714375" cy="904875"/>
    <xdr:pic>
      <xdr:nvPicPr>
        <xdr:cNvPr id="2" name="image1.jpg" descr="คำอธิบาย: 10571207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466725</xdr:colOff>
      <xdr:row>25</xdr:row>
      <xdr:rowOff>133350</xdr:rowOff>
    </xdr:from>
    <xdr:ext cx="6343650" cy="3324225"/>
    <xdr:graphicFrame macro="">
      <xdr:nvGraphicFramePr>
        <xdr:cNvPr id="803230197" name="Chart 2">
          <a:extLst>
            <a:ext uri="{FF2B5EF4-FFF2-40B4-BE49-F238E27FC236}">
              <a16:creationId xmlns:a16="http://schemas.microsoft.com/office/drawing/2014/main" id="{00000000-0008-0000-0100-0000F551E0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95250</xdr:colOff>
      <xdr:row>0</xdr:row>
      <xdr:rowOff>0</xdr:rowOff>
    </xdr:from>
    <xdr:ext cx="828675" cy="952500"/>
    <xdr:pic>
      <xdr:nvPicPr>
        <xdr:cNvPr id="2" name="image1.jpg" descr="คำอธิบาย: 10571207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333375</xdr:colOff>
      <xdr:row>25</xdr:row>
      <xdr:rowOff>180975</xdr:rowOff>
    </xdr:from>
    <xdr:ext cx="6229350" cy="3362325"/>
    <xdr:graphicFrame macro="">
      <xdr:nvGraphicFramePr>
        <xdr:cNvPr id="1590272216" name="Chart 3">
          <a:extLst>
            <a:ext uri="{FF2B5EF4-FFF2-40B4-BE49-F238E27FC236}">
              <a16:creationId xmlns:a16="http://schemas.microsoft.com/office/drawing/2014/main" id="{00000000-0008-0000-0200-0000D8A0C9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123825</xdr:colOff>
      <xdr:row>0</xdr:row>
      <xdr:rowOff>9525</xdr:rowOff>
    </xdr:from>
    <xdr:ext cx="904875" cy="923925"/>
    <xdr:pic>
      <xdr:nvPicPr>
        <xdr:cNvPr id="2" name="image1.jpg" descr="คำอธิบาย: 105712072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1003"/>
  <sheetViews>
    <sheetView view="pageLayout" topLeftCell="A25" zoomScale="65" zoomScaleNormal="100" zoomScalePageLayoutView="65" workbookViewId="0">
      <selection activeCell="J43" sqref="J43"/>
    </sheetView>
  </sheetViews>
  <sheetFormatPr defaultColWidth="14.42578125" defaultRowHeight="15" customHeight="1"/>
  <cols>
    <col min="1" max="1" width="10.85546875" customWidth="1"/>
    <col min="2" max="2" width="6.28515625" customWidth="1"/>
    <col min="3" max="3" width="9" customWidth="1"/>
    <col min="4" max="4" width="12.140625" customWidth="1"/>
    <col min="5" max="5" width="6.7109375" customWidth="1"/>
    <col min="6" max="6" width="7.140625" customWidth="1"/>
    <col min="7" max="7" width="8.85546875" customWidth="1"/>
    <col min="8" max="18" width="6.7109375" customWidth="1"/>
    <col min="19" max="23" width="9.140625" customWidth="1"/>
    <col min="24" max="24" width="5.28515625" customWidth="1"/>
    <col min="25" max="32" width="9.140625" customWidth="1"/>
  </cols>
  <sheetData>
    <row r="1" spans="1:32" ht="24" customHeight="1">
      <c r="A1" s="1"/>
      <c r="B1" s="1"/>
      <c r="C1" s="104" t="s">
        <v>0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4" customHeight="1">
      <c r="A2" s="1"/>
      <c r="B2" s="1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4" customHeight="1">
      <c r="A3" s="1"/>
      <c r="B3" s="1"/>
      <c r="C3" s="3" t="s">
        <v>1</v>
      </c>
      <c r="D3" s="3"/>
      <c r="E3" s="3"/>
      <c r="F3" s="106" t="s">
        <v>71</v>
      </c>
      <c r="G3" s="107"/>
      <c r="H3" s="107"/>
      <c r="I3" s="107"/>
      <c r="J3" s="89" t="s">
        <v>69</v>
      </c>
      <c r="K3" s="90"/>
      <c r="L3" s="90"/>
      <c r="M3" s="90"/>
      <c r="N3" s="90"/>
      <c r="O3" s="3" t="s">
        <v>70</v>
      </c>
      <c r="P3" s="90"/>
      <c r="S3" s="5">
        <v>2567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3.5" customHeight="1">
      <c r="A4" s="1"/>
      <c r="B4" s="1"/>
      <c r="C4" s="3"/>
      <c r="D4" s="3"/>
      <c r="E4" s="3"/>
      <c r="F4" s="87"/>
      <c r="G4" s="88"/>
      <c r="H4" s="88"/>
      <c r="I4" s="88"/>
      <c r="J4" s="89"/>
      <c r="K4" s="90"/>
      <c r="L4" s="90"/>
      <c r="M4" s="90"/>
      <c r="N4" s="90"/>
      <c r="O4" s="3"/>
      <c r="P4" s="90"/>
      <c r="S4" s="5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24" customHeight="1">
      <c r="A5" s="108" t="s">
        <v>63</v>
      </c>
      <c r="B5" s="108" t="s">
        <v>64</v>
      </c>
      <c r="C5" s="108" t="s">
        <v>65</v>
      </c>
      <c r="D5" s="108" t="s">
        <v>66</v>
      </c>
      <c r="E5" s="108"/>
      <c r="F5" s="108" t="s">
        <v>67</v>
      </c>
      <c r="G5" s="109" t="s">
        <v>68</v>
      </c>
      <c r="H5" s="101" t="s">
        <v>3</v>
      </c>
      <c r="I5" s="102"/>
      <c r="J5" s="102"/>
      <c r="K5" s="102"/>
      <c r="L5" s="102"/>
      <c r="M5" s="102"/>
      <c r="N5" s="102"/>
      <c r="O5" s="102"/>
      <c r="P5" s="103" t="s">
        <v>4</v>
      </c>
      <c r="Q5" s="102"/>
      <c r="R5" s="103" t="s">
        <v>5</v>
      </c>
      <c r="S5" s="103" t="s">
        <v>6</v>
      </c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24" customHeight="1">
      <c r="A6" s="108"/>
      <c r="B6" s="108"/>
      <c r="C6" s="108"/>
      <c r="D6" s="108"/>
      <c r="E6" s="108"/>
      <c r="F6" s="108"/>
      <c r="G6" s="110"/>
      <c r="H6" s="96">
        <v>4</v>
      </c>
      <c r="I6" s="96">
        <v>3.5</v>
      </c>
      <c r="J6" s="96">
        <v>3</v>
      </c>
      <c r="K6" s="96">
        <v>2.5</v>
      </c>
      <c r="L6" s="96">
        <v>2</v>
      </c>
      <c r="M6" s="96">
        <v>1.5</v>
      </c>
      <c r="N6" s="96">
        <v>1</v>
      </c>
      <c r="O6" s="96">
        <v>0</v>
      </c>
      <c r="P6" s="96" t="s">
        <v>7</v>
      </c>
      <c r="Q6" s="96" t="s">
        <v>8</v>
      </c>
      <c r="R6" s="102"/>
      <c r="S6" s="10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24" customHeight="1">
      <c r="A7" s="91" t="s">
        <v>62</v>
      </c>
      <c r="B7" s="91" t="s">
        <v>9</v>
      </c>
      <c r="C7" s="91" t="s">
        <v>60</v>
      </c>
      <c r="D7" s="111" t="s">
        <v>71</v>
      </c>
      <c r="E7" s="112"/>
      <c r="F7" s="92">
        <v>1</v>
      </c>
      <c r="G7" s="93">
        <v>31</v>
      </c>
      <c r="H7" s="93">
        <v>7</v>
      </c>
      <c r="I7" s="93">
        <v>10</v>
      </c>
      <c r="J7" s="93">
        <v>11</v>
      </c>
      <c r="K7" s="93">
        <v>3</v>
      </c>
      <c r="L7" s="93">
        <v>0</v>
      </c>
      <c r="M7" s="93">
        <v>0</v>
      </c>
      <c r="N7" s="93">
        <v>0</v>
      </c>
      <c r="O7" s="93">
        <v>0</v>
      </c>
      <c r="P7" s="93">
        <v>0</v>
      </c>
      <c r="Q7" s="94">
        <v>0</v>
      </c>
      <c r="R7" s="95">
        <f t="shared" ref="R7:R18" si="0">(H7*4+I7*3.5+J7*3+K7*2.5+L7*2+M7*1.5+N7*1)/G7</f>
        <v>3.338709677419355</v>
      </c>
      <c r="S7" s="95">
        <f t="shared" ref="S7:S18" si="1">STDEV(H7:Q7)</f>
        <v>4.508017549014447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24" customHeight="1">
      <c r="A8" s="7"/>
      <c r="B8" s="7" t="s">
        <v>10</v>
      </c>
      <c r="C8" s="7" t="s">
        <v>60</v>
      </c>
      <c r="D8" s="113" t="s">
        <v>71</v>
      </c>
      <c r="E8" s="114"/>
      <c r="F8" s="8">
        <v>1</v>
      </c>
      <c r="G8" s="62">
        <v>39</v>
      </c>
      <c r="H8" s="62">
        <v>33</v>
      </c>
      <c r="I8" s="62">
        <v>2</v>
      </c>
      <c r="J8" s="62">
        <v>1</v>
      </c>
      <c r="K8" s="62">
        <v>0</v>
      </c>
      <c r="L8" s="62">
        <v>1</v>
      </c>
      <c r="M8" s="62">
        <v>0</v>
      </c>
      <c r="N8" s="62">
        <v>0</v>
      </c>
      <c r="O8" s="62">
        <v>1</v>
      </c>
      <c r="P8" s="62">
        <v>1</v>
      </c>
      <c r="Q8" s="63">
        <v>0</v>
      </c>
      <c r="R8" s="11">
        <f t="shared" si="0"/>
        <v>3.6923076923076925</v>
      </c>
      <c r="S8" s="11">
        <f t="shared" si="1"/>
        <v>10.246408584908611</v>
      </c>
      <c r="T8" s="2"/>
      <c r="U8" s="2"/>
      <c r="V8" s="2"/>
      <c r="W8" s="2"/>
      <c r="X8" s="13"/>
      <c r="Y8" s="13"/>
      <c r="Z8" s="13"/>
      <c r="AA8" s="13"/>
      <c r="AB8" s="13"/>
      <c r="AC8" s="13"/>
      <c r="AD8" s="13"/>
      <c r="AE8" s="13"/>
      <c r="AF8" s="13"/>
    </row>
    <row r="9" spans="1:32" ht="24" customHeight="1">
      <c r="A9" s="7"/>
      <c r="B9" s="7" t="s">
        <v>11</v>
      </c>
      <c r="C9" s="7" t="s">
        <v>60</v>
      </c>
      <c r="D9" s="113" t="s">
        <v>71</v>
      </c>
      <c r="E9" s="114"/>
      <c r="F9" s="8">
        <v>1</v>
      </c>
      <c r="G9" s="12">
        <v>39</v>
      </c>
      <c r="H9" s="9">
        <v>12</v>
      </c>
      <c r="I9" s="9">
        <v>13</v>
      </c>
      <c r="J9" s="9">
        <v>13</v>
      </c>
      <c r="K9" s="9">
        <v>1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10">
        <v>0</v>
      </c>
      <c r="R9" s="11">
        <f t="shared" si="0"/>
        <v>3.4615384615384617</v>
      </c>
      <c r="S9" s="11">
        <f t="shared" si="1"/>
        <v>6.0635523141692005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24" customHeight="1">
      <c r="A10" s="7"/>
      <c r="B10" s="7" t="s">
        <v>12</v>
      </c>
      <c r="C10" s="7" t="s">
        <v>60</v>
      </c>
      <c r="D10" s="113" t="s">
        <v>71</v>
      </c>
      <c r="E10" s="114"/>
      <c r="F10" s="8">
        <v>1</v>
      </c>
      <c r="G10" s="62">
        <v>40</v>
      </c>
      <c r="H10" s="62">
        <v>35</v>
      </c>
      <c r="I10" s="62">
        <v>2</v>
      </c>
      <c r="J10" s="62">
        <v>1</v>
      </c>
      <c r="K10" s="62">
        <v>0</v>
      </c>
      <c r="L10" s="62">
        <v>0</v>
      </c>
      <c r="M10" s="62">
        <v>0</v>
      </c>
      <c r="N10" s="62">
        <v>0</v>
      </c>
      <c r="O10" s="62">
        <v>2</v>
      </c>
      <c r="P10" s="62">
        <v>0</v>
      </c>
      <c r="Q10" s="63">
        <v>0</v>
      </c>
      <c r="R10" s="11">
        <f t="shared" si="0"/>
        <v>3.75</v>
      </c>
      <c r="S10" s="11">
        <f t="shared" si="1"/>
        <v>10.923979738782625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24" customHeight="1">
      <c r="A11" s="7"/>
      <c r="B11" s="7" t="s">
        <v>13</v>
      </c>
      <c r="C11" s="7" t="s">
        <v>60</v>
      </c>
      <c r="D11" s="113" t="s">
        <v>71</v>
      </c>
      <c r="E11" s="114"/>
      <c r="F11" s="8">
        <v>1</v>
      </c>
      <c r="G11" s="12">
        <v>40</v>
      </c>
      <c r="H11" s="9">
        <v>2</v>
      </c>
      <c r="I11" s="9">
        <v>4</v>
      </c>
      <c r="J11" s="9">
        <v>9</v>
      </c>
      <c r="K11" s="9">
        <v>15</v>
      </c>
      <c r="L11" s="9">
        <v>5</v>
      </c>
      <c r="M11" s="9">
        <v>4</v>
      </c>
      <c r="N11" s="9">
        <v>1</v>
      </c>
      <c r="O11" s="9">
        <v>0</v>
      </c>
      <c r="P11" s="9">
        <v>0</v>
      </c>
      <c r="Q11" s="10">
        <v>0</v>
      </c>
      <c r="R11" s="11">
        <f t="shared" si="0"/>
        <v>2.5874999999999999</v>
      </c>
      <c r="S11" s="11">
        <f t="shared" si="1"/>
        <v>4.8074017006186525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24" customHeight="1">
      <c r="A12" s="7"/>
      <c r="B12" s="7" t="s">
        <v>14</v>
      </c>
      <c r="C12" s="7" t="s">
        <v>60</v>
      </c>
      <c r="D12" s="113" t="s">
        <v>71</v>
      </c>
      <c r="E12" s="114"/>
      <c r="F12" s="8">
        <v>1</v>
      </c>
      <c r="G12" s="62">
        <v>40</v>
      </c>
      <c r="H12" s="62">
        <v>38</v>
      </c>
      <c r="I12" s="62">
        <v>1</v>
      </c>
      <c r="J12" s="62">
        <v>0</v>
      </c>
      <c r="K12" s="62">
        <v>0</v>
      </c>
      <c r="L12" s="62">
        <v>0</v>
      </c>
      <c r="M12" s="62">
        <v>0</v>
      </c>
      <c r="N12" s="62">
        <v>1</v>
      </c>
      <c r="O12" s="62">
        <v>0</v>
      </c>
      <c r="P12" s="62">
        <v>0</v>
      </c>
      <c r="Q12" s="63">
        <v>0</v>
      </c>
      <c r="R12" s="11">
        <f t="shared" si="0"/>
        <v>3.9125000000000001</v>
      </c>
      <c r="S12" s="11">
        <f t="shared" si="1"/>
        <v>11.953614051360738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24" customHeight="1">
      <c r="A13" s="7"/>
      <c r="B13" s="7" t="s">
        <v>15</v>
      </c>
      <c r="C13" s="7" t="s">
        <v>60</v>
      </c>
      <c r="D13" s="113" t="s">
        <v>71</v>
      </c>
      <c r="E13" s="114"/>
      <c r="F13" s="8">
        <v>1</v>
      </c>
      <c r="G13" s="12">
        <v>37</v>
      </c>
      <c r="H13" s="9">
        <v>3</v>
      </c>
      <c r="I13" s="9">
        <v>4</v>
      </c>
      <c r="J13" s="9">
        <v>6</v>
      </c>
      <c r="K13" s="9">
        <v>15</v>
      </c>
      <c r="L13" s="9">
        <v>8</v>
      </c>
      <c r="M13" s="9">
        <v>1</v>
      </c>
      <c r="N13" s="9">
        <v>0</v>
      </c>
      <c r="O13" s="9">
        <v>0</v>
      </c>
      <c r="P13" s="9">
        <v>0</v>
      </c>
      <c r="Q13" s="10">
        <v>0</v>
      </c>
      <c r="R13" s="11">
        <f t="shared" si="0"/>
        <v>2.6756756756756759</v>
      </c>
      <c r="S13" s="11">
        <f t="shared" si="1"/>
        <v>4.8773854562551122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4" customHeight="1">
      <c r="A14" s="7"/>
      <c r="B14" s="7" t="s">
        <v>16</v>
      </c>
      <c r="C14" s="7" t="s">
        <v>60</v>
      </c>
      <c r="D14" s="113" t="s">
        <v>71</v>
      </c>
      <c r="E14" s="114"/>
      <c r="F14" s="8">
        <v>1</v>
      </c>
      <c r="G14" s="62">
        <v>37</v>
      </c>
      <c r="H14" s="62">
        <v>32</v>
      </c>
      <c r="I14" s="62">
        <v>2</v>
      </c>
      <c r="J14" s="62">
        <v>0</v>
      </c>
      <c r="K14" s="62">
        <v>1</v>
      </c>
      <c r="L14" s="62">
        <v>0</v>
      </c>
      <c r="M14" s="62">
        <v>0</v>
      </c>
      <c r="N14" s="62">
        <v>0</v>
      </c>
      <c r="O14" s="62">
        <v>2</v>
      </c>
      <c r="P14" s="62">
        <v>0</v>
      </c>
      <c r="Q14" s="63">
        <v>0</v>
      </c>
      <c r="R14" s="11">
        <f t="shared" si="0"/>
        <v>3.7162162162162162</v>
      </c>
      <c r="S14" s="11">
        <f t="shared" si="1"/>
        <v>9.9783098101164747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4" customHeight="1">
      <c r="A15" s="7"/>
      <c r="B15" s="7" t="s">
        <v>17</v>
      </c>
      <c r="C15" s="7" t="s">
        <v>60</v>
      </c>
      <c r="D15" s="113" t="s">
        <v>71</v>
      </c>
      <c r="E15" s="114"/>
      <c r="F15" s="8">
        <v>1</v>
      </c>
      <c r="G15" s="12">
        <v>37</v>
      </c>
      <c r="H15" s="9">
        <v>5</v>
      </c>
      <c r="I15" s="9">
        <v>3</v>
      </c>
      <c r="J15" s="9">
        <v>7</v>
      </c>
      <c r="K15" s="9">
        <v>10</v>
      </c>
      <c r="L15" s="9">
        <v>3</v>
      </c>
      <c r="M15" s="9">
        <v>5</v>
      </c>
      <c r="N15" s="9">
        <v>4</v>
      </c>
      <c r="O15" s="9">
        <v>0</v>
      </c>
      <c r="P15" s="9">
        <v>0</v>
      </c>
      <c r="Q15" s="10">
        <v>0</v>
      </c>
      <c r="R15" s="11">
        <f t="shared" si="0"/>
        <v>2.5405405405405403</v>
      </c>
      <c r="S15" s="11">
        <f t="shared" si="1"/>
        <v>3.2676869155073254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24" customHeight="1">
      <c r="A16" s="7"/>
      <c r="B16" s="7" t="s">
        <v>18</v>
      </c>
      <c r="C16" s="7" t="s">
        <v>60</v>
      </c>
      <c r="D16" s="113" t="s">
        <v>71</v>
      </c>
      <c r="E16" s="114"/>
      <c r="F16" s="8">
        <v>1</v>
      </c>
      <c r="G16" s="62">
        <v>39</v>
      </c>
      <c r="H16" s="62">
        <v>33</v>
      </c>
      <c r="I16" s="62">
        <v>5</v>
      </c>
      <c r="J16" s="62">
        <v>1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3">
        <v>0</v>
      </c>
      <c r="R16" s="11">
        <f t="shared" si="0"/>
        <v>3.9102564102564101</v>
      </c>
      <c r="S16" s="11">
        <f t="shared" si="1"/>
        <v>10.343543343017849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24" customHeight="1">
      <c r="A17" s="7"/>
      <c r="B17" s="7" t="s">
        <v>19</v>
      </c>
      <c r="C17" s="7" t="s">
        <v>60</v>
      </c>
      <c r="D17" s="113" t="s">
        <v>71</v>
      </c>
      <c r="E17" s="114"/>
      <c r="F17" s="8">
        <v>1</v>
      </c>
      <c r="G17" s="12">
        <v>31</v>
      </c>
      <c r="H17" s="9">
        <v>0</v>
      </c>
      <c r="I17" s="9">
        <v>1</v>
      </c>
      <c r="J17" s="9">
        <v>0</v>
      </c>
      <c r="K17" s="9">
        <v>14</v>
      </c>
      <c r="L17" s="9">
        <v>6</v>
      </c>
      <c r="M17" s="9">
        <v>2</v>
      </c>
      <c r="N17" s="9">
        <v>7</v>
      </c>
      <c r="O17" s="9">
        <v>0</v>
      </c>
      <c r="P17" s="9">
        <v>1</v>
      </c>
      <c r="Q17" s="10">
        <v>0</v>
      </c>
      <c r="R17" s="11">
        <f t="shared" si="0"/>
        <v>1.9516129032258065</v>
      </c>
      <c r="S17" s="11">
        <f t="shared" si="1"/>
        <v>4.6055522047970658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24" customHeight="1">
      <c r="A18" s="7"/>
      <c r="B18" s="7" t="s">
        <v>20</v>
      </c>
      <c r="C18" s="7" t="s">
        <v>60</v>
      </c>
      <c r="D18" s="113" t="s">
        <v>71</v>
      </c>
      <c r="E18" s="114"/>
      <c r="F18" s="8">
        <v>1</v>
      </c>
      <c r="G18" s="12">
        <v>31</v>
      </c>
      <c r="H18" s="9">
        <v>0</v>
      </c>
      <c r="I18" s="9">
        <v>1</v>
      </c>
      <c r="J18" s="9">
        <v>1</v>
      </c>
      <c r="K18" s="9">
        <v>12</v>
      </c>
      <c r="L18" s="9">
        <v>6</v>
      </c>
      <c r="M18" s="9">
        <v>3</v>
      </c>
      <c r="N18" s="9">
        <v>6</v>
      </c>
      <c r="O18" s="9">
        <v>1</v>
      </c>
      <c r="P18" s="9">
        <v>1</v>
      </c>
      <c r="Q18" s="10">
        <v>0</v>
      </c>
      <c r="R18" s="11">
        <f t="shared" si="0"/>
        <v>1.903225806451613</v>
      </c>
      <c r="S18" s="11">
        <f t="shared" si="1"/>
        <v>3.8427420765212266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24" customHeight="1">
      <c r="A19" s="115" t="s">
        <v>21</v>
      </c>
      <c r="B19" s="116"/>
      <c r="C19" s="116"/>
      <c r="D19" s="116"/>
      <c r="E19" s="117"/>
      <c r="F19" s="14" t="s">
        <v>2</v>
      </c>
      <c r="G19" s="6" t="s">
        <v>22</v>
      </c>
      <c r="H19" s="15">
        <v>4</v>
      </c>
      <c r="I19" s="15">
        <v>3.5</v>
      </c>
      <c r="J19" s="15">
        <v>3</v>
      </c>
      <c r="K19" s="15">
        <v>2.5</v>
      </c>
      <c r="L19" s="15">
        <v>2</v>
      </c>
      <c r="M19" s="15">
        <v>1.5</v>
      </c>
      <c r="N19" s="15">
        <v>1</v>
      </c>
      <c r="O19" s="15">
        <v>0</v>
      </c>
      <c r="P19" s="15" t="s">
        <v>7</v>
      </c>
      <c r="Q19" s="15" t="s">
        <v>8</v>
      </c>
      <c r="R19" s="16"/>
      <c r="S19" s="17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24" customHeight="1">
      <c r="A20" s="118"/>
      <c r="B20" s="119"/>
      <c r="C20" s="119"/>
      <c r="D20" s="119"/>
      <c r="E20" s="112"/>
      <c r="F20" s="8">
        <f t="shared" ref="F20:Q20" si="2">SUM(F7:F18)</f>
        <v>12</v>
      </c>
      <c r="G20" s="9">
        <f t="shared" si="2"/>
        <v>441</v>
      </c>
      <c r="H20" s="9">
        <f t="shared" si="2"/>
        <v>200</v>
      </c>
      <c r="I20" s="9">
        <f t="shared" si="2"/>
        <v>48</v>
      </c>
      <c r="J20" s="9">
        <f t="shared" si="2"/>
        <v>50</v>
      </c>
      <c r="K20" s="9">
        <f t="shared" si="2"/>
        <v>71</v>
      </c>
      <c r="L20" s="9">
        <f t="shared" si="2"/>
        <v>29</v>
      </c>
      <c r="M20" s="9">
        <f t="shared" si="2"/>
        <v>15</v>
      </c>
      <c r="N20" s="9">
        <f t="shared" si="2"/>
        <v>19</v>
      </c>
      <c r="O20" s="9">
        <f t="shared" si="2"/>
        <v>6</v>
      </c>
      <c r="P20" s="9">
        <f t="shared" si="2"/>
        <v>3</v>
      </c>
      <c r="Q20" s="9">
        <f t="shared" si="2"/>
        <v>0</v>
      </c>
      <c r="R20" s="1"/>
      <c r="S20" s="18"/>
      <c r="T20" s="2"/>
      <c r="U20" s="2"/>
      <c r="V20" s="2"/>
      <c r="W20" s="2"/>
      <c r="X20" s="19"/>
      <c r="Y20" s="19"/>
      <c r="Z20" s="19"/>
      <c r="AA20" s="2"/>
      <c r="AB20" s="2"/>
      <c r="AC20" s="2"/>
      <c r="AD20" s="2"/>
      <c r="AE20" s="2"/>
      <c r="AF20" s="2"/>
    </row>
    <row r="21" spans="1:32" ht="24" customHeight="1">
      <c r="A21" s="120" t="s">
        <v>23</v>
      </c>
      <c r="B21" s="121"/>
      <c r="C21" s="121"/>
      <c r="D21" s="121"/>
      <c r="E21" s="121"/>
      <c r="F21" s="121"/>
      <c r="G21" s="114"/>
      <c r="H21" s="20">
        <f t="shared" ref="H21:Q21" si="3">H20*100/$G$20</f>
        <v>45.351473922902493</v>
      </c>
      <c r="I21" s="20">
        <f t="shared" si="3"/>
        <v>10.884353741496598</v>
      </c>
      <c r="J21" s="20">
        <f t="shared" si="3"/>
        <v>11.337868480725623</v>
      </c>
      <c r="K21" s="20">
        <f t="shared" si="3"/>
        <v>16.099773242630384</v>
      </c>
      <c r="L21" s="20">
        <f t="shared" si="3"/>
        <v>6.5759637188208613</v>
      </c>
      <c r="M21" s="20">
        <f t="shared" si="3"/>
        <v>3.4013605442176869</v>
      </c>
      <c r="N21" s="20">
        <f t="shared" si="3"/>
        <v>4.308390022675737</v>
      </c>
      <c r="O21" s="20">
        <f t="shared" si="3"/>
        <v>1.3605442176870748</v>
      </c>
      <c r="P21" s="20">
        <f t="shared" si="3"/>
        <v>0.68027210884353739</v>
      </c>
      <c r="Q21" s="20">
        <f t="shared" si="3"/>
        <v>0</v>
      </c>
      <c r="R21" s="21"/>
      <c r="S21" s="22"/>
      <c r="T21" s="2"/>
      <c r="U21" s="2"/>
      <c r="V21" s="2"/>
      <c r="W21" s="2"/>
      <c r="X21" s="13"/>
      <c r="Y21" s="13"/>
      <c r="Z21" s="13"/>
      <c r="AA21" s="2"/>
      <c r="AB21" s="2"/>
      <c r="AC21" s="2"/>
      <c r="AD21" s="2"/>
      <c r="AE21" s="2"/>
      <c r="AF21" s="2"/>
    </row>
    <row r="22" spans="1:32" ht="24" customHeight="1">
      <c r="A22" s="23" t="s">
        <v>4</v>
      </c>
      <c r="B22" s="122" t="s">
        <v>24</v>
      </c>
      <c r="C22" s="105"/>
      <c r="D22" s="24">
        <f>SUM(O20:Q20)</f>
        <v>9</v>
      </c>
      <c r="E22" s="25" t="s">
        <v>25</v>
      </c>
      <c r="F22" s="1" t="s">
        <v>26</v>
      </c>
      <c r="G22" s="26">
        <f t="shared" ref="G22:G25" si="4">D22*100/$G$20</f>
        <v>2.0408163265306123</v>
      </c>
      <c r="H22" s="1"/>
      <c r="I22" s="123" t="s">
        <v>4</v>
      </c>
      <c r="J22" s="119"/>
      <c r="K22" s="21" t="s">
        <v>27</v>
      </c>
      <c r="L22" s="21"/>
      <c r="M22" s="21"/>
      <c r="N22" s="27">
        <f>SUM(H20:K20)</f>
        <v>369</v>
      </c>
      <c r="O22" s="28" t="s">
        <v>25</v>
      </c>
      <c r="P22" s="21"/>
      <c r="Q22" s="21" t="s">
        <v>26</v>
      </c>
      <c r="R22" s="26">
        <f t="shared" ref="R22:R25" si="5">N22*100/$G$20</f>
        <v>83.673469387755105</v>
      </c>
      <c r="S22" s="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24" customHeight="1">
      <c r="A23" s="29" t="s">
        <v>4</v>
      </c>
      <c r="B23" s="124" t="s">
        <v>28</v>
      </c>
      <c r="C23" s="121"/>
      <c r="D23" s="31">
        <f>SUM(H20:N20)</f>
        <v>432</v>
      </c>
      <c r="E23" s="32" t="s">
        <v>25</v>
      </c>
      <c r="F23" s="33" t="s">
        <v>26</v>
      </c>
      <c r="G23" s="34">
        <f t="shared" si="4"/>
        <v>97.959183673469383</v>
      </c>
      <c r="H23" s="1"/>
      <c r="I23" s="35"/>
      <c r="J23" s="33"/>
      <c r="K23" s="33" t="s">
        <v>29</v>
      </c>
      <c r="L23" s="33"/>
      <c r="M23" s="33"/>
      <c r="N23" s="36">
        <f>SUM(H20:J20)</f>
        <v>298</v>
      </c>
      <c r="O23" s="30" t="s">
        <v>25</v>
      </c>
      <c r="P23" s="33"/>
      <c r="Q23" s="33" t="s">
        <v>26</v>
      </c>
      <c r="R23" s="34">
        <f t="shared" si="5"/>
        <v>67.573696145124714</v>
      </c>
      <c r="S23" s="1"/>
      <c r="T23" s="2"/>
      <c r="U23" s="2"/>
      <c r="V23" s="2"/>
      <c r="W23" s="2"/>
      <c r="X23" s="2"/>
      <c r="Y23" s="2"/>
      <c r="Z23" s="2"/>
      <c r="AA23" s="2"/>
      <c r="AB23" s="2"/>
      <c r="AC23" s="2"/>
      <c r="AD23" s="13"/>
      <c r="AE23" s="2"/>
      <c r="AF23" s="2"/>
    </row>
    <row r="24" spans="1:32" ht="24" customHeight="1">
      <c r="A24" s="37" t="s">
        <v>4</v>
      </c>
      <c r="B24" s="125" t="s">
        <v>30</v>
      </c>
      <c r="C24" s="119"/>
      <c r="D24" s="38">
        <f>SUM(H20:M20)</f>
        <v>413</v>
      </c>
      <c r="E24" s="39" t="s">
        <v>25</v>
      </c>
      <c r="F24" s="21" t="s">
        <v>26</v>
      </c>
      <c r="G24" s="40">
        <f t="shared" si="4"/>
        <v>93.650793650793645</v>
      </c>
      <c r="H24" s="1"/>
      <c r="I24" s="35"/>
      <c r="J24" s="33"/>
      <c r="K24" s="33" t="s">
        <v>31</v>
      </c>
      <c r="L24" s="33"/>
      <c r="M24" s="33"/>
      <c r="N24" s="36">
        <f>SUM(H20:I20)</f>
        <v>248</v>
      </c>
      <c r="O24" s="30" t="s">
        <v>25</v>
      </c>
      <c r="P24" s="33"/>
      <c r="Q24" s="33" t="s">
        <v>26</v>
      </c>
      <c r="R24" s="40">
        <f t="shared" si="5"/>
        <v>56.235827664399096</v>
      </c>
      <c r="S24" s="1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24" customHeight="1">
      <c r="A25" s="37" t="s">
        <v>4</v>
      </c>
      <c r="B25" s="125" t="s">
        <v>32</v>
      </c>
      <c r="C25" s="119"/>
      <c r="D25" s="38">
        <f>SUM(H20:L20)</f>
        <v>398</v>
      </c>
      <c r="E25" s="39" t="s">
        <v>25</v>
      </c>
      <c r="F25" s="21" t="s">
        <v>26</v>
      </c>
      <c r="G25" s="40">
        <f t="shared" si="4"/>
        <v>90.249433106575964</v>
      </c>
      <c r="H25" s="1"/>
      <c r="I25" s="35"/>
      <c r="J25" s="33"/>
      <c r="K25" s="33" t="s">
        <v>33</v>
      </c>
      <c r="L25" s="33"/>
      <c r="M25" s="33"/>
      <c r="N25" s="36">
        <f>SUM(H20)</f>
        <v>200</v>
      </c>
      <c r="O25" s="30" t="s">
        <v>25</v>
      </c>
      <c r="P25" s="33"/>
      <c r="Q25" s="33" t="s">
        <v>26</v>
      </c>
      <c r="R25" s="40">
        <f t="shared" si="5"/>
        <v>45.351473922902493</v>
      </c>
      <c r="S25" s="1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24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24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24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24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30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128"/>
      <c r="M30" s="105"/>
      <c r="N30" s="105"/>
      <c r="O30" s="105"/>
      <c r="P30" s="105"/>
      <c r="Q30" s="105"/>
      <c r="R30" s="105"/>
      <c r="S30" s="105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24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1"/>
      <c r="M31" s="128"/>
      <c r="N31" s="105"/>
      <c r="O31" s="105"/>
      <c r="P31" s="105"/>
      <c r="Q31" s="105"/>
      <c r="R31" s="105"/>
      <c r="S31" s="4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24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24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24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24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24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41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24" customHeight="1">
      <c r="A38" s="68"/>
      <c r="B38" s="68"/>
      <c r="C38" s="69"/>
      <c r="D38" s="129" t="s">
        <v>34</v>
      </c>
      <c r="E38" s="127"/>
      <c r="F38" s="127"/>
      <c r="G38" s="127"/>
      <c r="H38" s="127"/>
      <c r="I38" s="127"/>
      <c r="J38" s="70"/>
      <c r="K38" s="70"/>
      <c r="L38" s="70"/>
      <c r="M38" s="70"/>
      <c r="N38" s="70"/>
      <c r="O38" s="68"/>
      <c r="P38" s="68"/>
      <c r="Q38" s="68"/>
      <c r="R38" s="76"/>
      <c r="S38" s="76"/>
      <c r="T38" s="76"/>
      <c r="U38" s="76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24" customHeight="1">
      <c r="A39" s="68"/>
      <c r="B39" s="68"/>
      <c r="C39" s="68"/>
      <c r="D39" s="68"/>
      <c r="E39" s="74" t="s">
        <v>72</v>
      </c>
      <c r="F39" s="76"/>
      <c r="G39" s="76"/>
      <c r="H39" s="76"/>
      <c r="I39" s="76"/>
      <c r="J39" s="76" t="s">
        <v>74</v>
      </c>
      <c r="K39" s="76"/>
      <c r="L39" s="86" t="s">
        <v>77</v>
      </c>
      <c r="M39" s="76"/>
      <c r="N39" s="75"/>
      <c r="O39" s="76"/>
      <c r="P39" s="76"/>
      <c r="Q39" s="76"/>
      <c r="R39" s="76"/>
      <c r="S39" s="76"/>
      <c r="T39" s="76"/>
      <c r="U39" s="76"/>
      <c r="V39" s="44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24" customHeight="1">
      <c r="A40" s="68"/>
      <c r="B40" s="68"/>
      <c r="C40" s="68"/>
      <c r="D40" s="68"/>
      <c r="E40" s="74" t="s">
        <v>72</v>
      </c>
      <c r="F40" s="76"/>
      <c r="G40" s="76"/>
      <c r="H40" s="76"/>
      <c r="I40" s="76"/>
      <c r="J40" s="76" t="s">
        <v>74</v>
      </c>
      <c r="K40" s="76"/>
      <c r="L40" s="86" t="s">
        <v>78</v>
      </c>
      <c r="M40" s="76"/>
      <c r="N40" s="75"/>
      <c r="O40" s="76"/>
      <c r="P40" s="76"/>
      <c r="Q40" s="76"/>
      <c r="R40" s="76"/>
      <c r="S40" s="76"/>
      <c r="T40" s="76"/>
      <c r="U40" s="76"/>
      <c r="V40" s="44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24" customHeight="1">
      <c r="A41" s="68"/>
      <c r="B41" s="68"/>
      <c r="C41" s="68"/>
      <c r="D41" s="68"/>
      <c r="E41" s="74" t="s">
        <v>73</v>
      </c>
      <c r="F41" s="76"/>
      <c r="G41" s="76"/>
      <c r="H41" s="76"/>
      <c r="I41" s="76"/>
      <c r="J41" s="68" t="s">
        <v>75</v>
      </c>
      <c r="K41" s="76"/>
      <c r="L41" s="72" t="s">
        <v>61</v>
      </c>
      <c r="M41" s="76"/>
      <c r="N41" s="75"/>
      <c r="O41" s="76"/>
      <c r="P41" s="76"/>
      <c r="Q41" s="76"/>
      <c r="R41" s="76"/>
      <c r="S41" s="76"/>
      <c r="T41" s="76"/>
      <c r="U41" s="76"/>
      <c r="V41" s="44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24" customHeight="1">
      <c r="A42" s="68"/>
      <c r="B42" s="68"/>
      <c r="C42" s="68"/>
      <c r="D42" s="68"/>
      <c r="E42" s="74" t="s">
        <v>73</v>
      </c>
      <c r="F42" s="76"/>
      <c r="G42" s="76"/>
      <c r="H42" s="76"/>
      <c r="I42" s="76"/>
      <c r="J42" s="68" t="s">
        <v>85</v>
      </c>
      <c r="K42" s="76"/>
      <c r="L42" s="76"/>
      <c r="M42" s="76"/>
      <c r="N42" s="75"/>
      <c r="O42" s="76"/>
      <c r="P42" s="68" t="s">
        <v>79</v>
      </c>
      <c r="Q42" s="76"/>
      <c r="R42" s="76"/>
      <c r="S42" s="72"/>
      <c r="T42" s="76"/>
      <c r="U42" s="76"/>
      <c r="V42" s="44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24" customHeight="1">
      <c r="A43" s="68"/>
      <c r="B43" s="68"/>
      <c r="C43" s="68"/>
      <c r="D43" s="68"/>
      <c r="E43" s="74" t="s">
        <v>73</v>
      </c>
      <c r="F43" s="76"/>
      <c r="G43" s="76"/>
      <c r="H43" s="76"/>
      <c r="I43" s="76"/>
      <c r="J43" s="68" t="s">
        <v>76</v>
      </c>
      <c r="K43" s="76"/>
      <c r="L43" s="76"/>
      <c r="M43" s="76"/>
      <c r="N43" s="75"/>
      <c r="O43" s="76"/>
      <c r="P43" s="68" t="s">
        <v>80</v>
      </c>
      <c r="Q43" s="76"/>
      <c r="R43" s="76"/>
      <c r="S43" s="72"/>
      <c r="T43" s="76"/>
      <c r="U43" s="76"/>
      <c r="V43" s="44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.75" customHeight="1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76"/>
      <c r="S44" s="76"/>
      <c r="T44" s="76"/>
      <c r="U44" s="76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24" customHeight="1">
      <c r="A45" s="68"/>
      <c r="B45" s="97" t="s">
        <v>81</v>
      </c>
      <c r="C45" s="70" t="s">
        <v>35</v>
      </c>
      <c r="D45" s="68"/>
      <c r="E45" s="97" t="s">
        <v>81</v>
      </c>
      <c r="F45" s="130" t="s">
        <v>36</v>
      </c>
      <c r="G45" s="127"/>
      <c r="H45" s="127"/>
      <c r="I45" s="127"/>
      <c r="J45" s="68" t="s">
        <v>37</v>
      </c>
      <c r="K45" s="68"/>
      <c r="L45" s="68"/>
      <c r="M45" s="68"/>
      <c r="N45" s="68"/>
      <c r="O45" s="68" t="s">
        <v>38</v>
      </c>
      <c r="P45" s="68"/>
      <c r="Q45" s="68"/>
      <c r="R45" s="76"/>
      <c r="S45" s="76"/>
      <c r="T45" s="76"/>
      <c r="U45" s="76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24" customHeight="1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126" t="s">
        <v>39</v>
      </c>
      <c r="L46" s="127"/>
      <c r="M46" s="127"/>
      <c r="N46" s="127"/>
      <c r="O46" s="68"/>
      <c r="P46" s="68"/>
      <c r="Q46" s="68"/>
      <c r="R46" s="76"/>
      <c r="S46" s="76"/>
      <c r="T46" s="76"/>
      <c r="U46" s="76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24" customHeight="1">
      <c r="A47" s="68"/>
      <c r="B47" s="130" t="s">
        <v>40</v>
      </c>
      <c r="C47" s="127"/>
      <c r="D47" s="127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6"/>
      <c r="S47" s="76"/>
      <c r="T47" s="76"/>
      <c r="U47" s="76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9" customHeight="1">
      <c r="A48" s="68"/>
      <c r="B48" s="74"/>
      <c r="C48" s="74"/>
      <c r="D48" s="74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76"/>
      <c r="S48" s="76"/>
      <c r="T48" s="76"/>
      <c r="U48" s="76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24" customHeight="1">
      <c r="A49" s="70"/>
      <c r="B49" s="98" t="s">
        <v>81</v>
      </c>
      <c r="C49" s="70" t="s">
        <v>35</v>
      </c>
      <c r="D49" s="68"/>
      <c r="E49" s="97" t="s">
        <v>81</v>
      </c>
      <c r="F49" s="130" t="s">
        <v>36</v>
      </c>
      <c r="G49" s="127"/>
      <c r="H49" s="127"/>
      <c r="I49" s="127"/>
      <c r="J49" s="68" t="s">
        <v>37</v>
      </c>
      <c r="K49" s="68"/>
      <c r="L49" s="68"/>
      <c r="M49" s="68"/>
      <c r="N49" s="68"/>
      <c r="O49" s="68" t="s">
        <v>41</v>
      </c>
      <c r="P49" s="68"/>
      <c r="Q49" s="68"/>
      <c r="R49" s="76"/>
      <c r="S49" s="76"/>
      <c r="T49" s="76"/>
      <c r="U49" s="76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24" customHeight="1">
      <c r="A50" s="68"/>
      <c r="B50" s="68"/>
      <c r="C50" s="68"/>
      <c r="D50" s="68"/>
      <c r="E50" s="68"/>
      <c r="F50" s="69"/>
      <c r="G50" s="69"/>
      <c r="H50" s="68"/>
      <c r="I50" s="68"/>
      <c r="J50" s="126" t="s">
        <v>42</v>
      </c>
      <c r="K50" s="127"/>
      <c r="L50" s="127"/>
      <c r="M50" s="127"/>
      <c r="N50" s="127"/>
      <c r="O50" s="127"/>
      <c r="P50" s="68"/>
      <c r="Q50" s="68"/>
      <c r="R50" s="76"/>
      <c r="S50" s="76"/>
      <c r="T50" s="76"/>
      <c r="U50" s="76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24" customHeight="1">
      <c r="A51" s="68"/>
      <c r="B51" s="68"/>
      <c r="C51" s="68"/>
      <c r="D51" s="68"/>
      <c r="E51" s="68"/>
      <c r="F51" s="69"/>
      <c r="G51" s="69"/>
      <c r="H51" s="68"/>
      <c r="I51" s="68"/>
      <c r="J51" s="126" t="s">
        <v>43</v>
      </c>
      <c r="K51" s="127"/>
      <c r="L51" s="127"/>
      <c r="M51" s="127"/>
      <c r="N51" s="127"/>
      <c r="O51" s="127"/>
      <c r="P51" s="68"/>
      <c r="Q51" s="68"/>
      <c r="R51" s="76"/>
      <c r="S51" s="76"/>
      <c r="T51" s="76"/>
      <c r="U51" s="76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24" customHeight="1">
      <c r="A52" s="68"/>
      <c r="B52" s="68"/>
      <c r="C52" s="68"/>
      <c r="D52" s="68"/>
      <c r="E52" s="68"/>
      <c r="F52" s="69"/>
      <c r="G52" s="69"/>
      <c r="H52" s="68"/>
      <c r="I52" s="68"/>
      <c r="J52" s="68"/>
      <c r="K52" s="73"/>
      <c r="L52" s="73"/>
      <c r="M52" s="73"/>
      <c r="N52" s="73"/>
      <c r="O52" s="68"/>
      <c r="P52" s="68"/>
      <c r="Q52" s="68"/>
      <c r="R52" s="76"/>
      <c r="S52" s="76"/>
      <c r="T52" s="76"/>
      <c r="U52" s="76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24" customHeight="1">
      <c r="A53" s="68"/>
      <c r="B53" s="68"/>
      <c r="C53" s="68"/>
      <c r="D53" s="68"/>
      <c r="E53" s="68"/>
      <c r="F53" s="69"/>
      <c r="G53" s="69"/>
      <c r="H53" s="68"/>
      <c r="I53" s="68"/>
      <c r="J53" s="68"/>
      <c r="K53" s="73"/>
      <c r="L53" s="73"/>
      <c r="M53" s="73"/>
      <c r="N53" s="73"/>
      <c r="O53" s="68"/>
      <c r="P53" s="68"/>
      <c r="Q53" s="68"/>
      <c r="R53" s="71"/>
      <c r="S53" s="71"/>
      <c r="T53" s="71"/>
      <c r="U53" s="71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24" customHeight="1">
      <c r="A54" s="68"/>
      <c r="B54" s="68"/>
      <c r="C54" s="68"/>
      <c r="D54" s="68"/>
      <c r="E54" s="68"/>
      <c r="F54" s="69"/>
      <c r="G54" s="69"/>
      <c r="H54" s="68"/>
      <c r="I54" s="68"/>
      <c r="J54" s="68"/>
      <c r="K54" s="73"/>
      <c r="L54" s="73"/>
      <c r="M54" s="73"/>
      <c r="N54" s="73"/>
      <c r="O54" s="68"/>
      <c r="P54" s="68"/>
      <c r="Q54" s="68"/>
      <c r="R54" s="71"/>
      <c r="S54" s="71"/>
      <c r="T54" s="71"/>
      <c r="U54" s="71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24" customHeight="1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71"/>
      <c r="S55" s="71"/>
      <c r="T55" s="71"/>
      <c r="U55" s="71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24" customHeight="1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24" customHeight="1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24" customHeight="1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24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24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24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24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24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24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24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24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24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24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24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24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24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24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24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24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24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24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24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24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24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24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24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24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24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24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24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24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24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24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24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24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24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24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24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24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24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24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24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24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24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24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24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  <c r="AE994" s="44"/>
      <c r="AF994" s="44"/>
    </row>
    <row r="995" spans="1:32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  <c r="AE995" s="44"/>
      <c r="AF995" s="44"/>
    </row>
    <row r="996" spans="1:32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  <c r="AE996" s="44"/>
      <c r="AF996" s="44"/>
    </row>
    <row r="997" spans="1:32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  <c r="AE997" s="44"/>
      <c r="AF997" s="44"/>
    </row>
    <row r="998" spans="1:32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  <c r="AE998" s="44"/>
      <c r="AF998" s="44"/>
    </row>
    <row r="999" spans="1:32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  <c r="AE999" s="44"/>
      <c r="AF999" s="44"/>
    </row>
    <row r="1000" spans="1:32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  <c r="AE1000" s="44"/>
      <c r="AF1000" s="44"/>
    </row>
    <row r="1001" spans="1:32">
      <c r="A1001" s="44"/>
      <c r="B1001" s="44"/>
      <c r="C1001" s="44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  <c r="AE1001" s="44"/>
      <c r="AF1001" s="44"/>
    </row>
    <row r="1002" spans="1:32">
      <c r="A1002" s="44"/>
      <c r="B1002" s="44"/>
      <c r="C1002" s="44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  <c r="AE1002" s="44"/>
      <c r="AF1002" s="44"/>
    </row>
    <row r="1003" spans="1:32">
      <c r="A1003" s="44"/>
      <c r="B1003" s="44"/>
      <c r="C1003" s="44"/>
      <c r="D1003" s="44"/>
      <c r="E1003" s="44"/>
      <c r="F1003" s="44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</row>
  </sheetData>
  <mergeCells count="40">
    <mergeCell ref="I22:J22"/>
    <mergeCell ref="B23:C23"/>
    <mergeCell ref="B24:C24"/>
    <mergeCell ref="B25:C25"/>
    <mergeCell ref="J51:O51"/>
    <mergeCell ref="L30:S30"/>
    <mergeCell ref="M31:R31"/>
    <mergeCell ref="D38:I38"/>
    <mergeCell ref="F45:I45"/>
    <mergeCell ref="K46:N46"/>
    <mergeCell ref="B47:D47"/>
    <mergeCell ref="F49:I49"/>
    <mergeCell ref="J50:O50"/>
    <mergeCell ref="D17:E17"/>
    <mergeCell ref="D18:E18"/>
    <mergeCell ref="A19:E20"/>
    <mergeCell ref="A21:G21"/>
    <mergeCell ref="B22:C22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D11:E11"/>
    <mergeCell ref="A5:A6"/>
    <mergeCell ref="B5:B6"/>
    <mergeCell ref="C5:C6"/>
    <mergeCell ref="G5:G6"/>
    <mergeCell ref="S5:S6"/>
    <mergeCell ref="D5:E6"/>
    <mergeCell ref="F5:F6"/>
    <mergeCell ref="H5:O5"/>
    <mergeCell ref="P5:Q5"/>
    <mergeCell ref="R5:R6"/>
    <mergeCell ref="C1:S2"/>
    <mergeCell ref="F3:I3"/>
  </mergeCells>
  <pageMargins left="0.70866141732283472" right="0.31496062992125984" top="0.55118110236220474" bottom="0.35433070866141736" header="0" footer="0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Z994"/>
  <sheetViews>
    <sheetView view="pageLayout" topLeftCell="A23" zoomScale="85" zoomScaleNormal="70" zoomScalePageLayoutView="85" workbookViewId="0">
      <selection activeCell="G43" sqref="G43"/>
    </sheetView>
  </sheetViews>
  <sheetFormatPr defaultColWidth="14.42578125" defaultRowHeight="15" customHeight="1"/>
  <cols>
    <col min="1" max="1" width="11.140625" customWidth="1"/>
    <col min="2" max="2" width="6.28515625" customWidth="1"/>
    <col min="3" max="3" width="10.85546875" customWidth="1"/>
    <col min="4" max="4" width="16.140625" customWidth="1"/>
    <col min="5" max="5" width="7.28515625" customWidth="1"/>
    <col min="6" max="6" width="7.140625" customWidth="1"/>
    <col min="7" max="7" width="10.7109375" customWidth="1"/>
    <col min="8" max="11" width="16.140625" customWidth="1"/>
    <col min="12" max="12" width="14" customWidth="1"/>
    <col min="13" max="18" width="6.7109375" customWidth="1"/>
    <col min="19" max="26" width="9.140625" customWidth="1"/>
  </cols>
  <sheetData>
    <row r="1" spans="1:26" ht="24" customHeight="1">
      <c r="A1" s="1"/>
      <c r="B1" s="1"/>
      <c r="C1" s="104" t="s">
        <v>0</v>
      </c>
      <c r="D1" s="105"/>
      <c r="E1" s="105"/>
      <c r="F1" s="105"/>
      <c r="G1" s="105"/>
      <c r="H1" s="105"/>
      <c r="I1" s="105"/>
      <c r="J1" s="105"/>
      <c r="K1" s="105"/>
      <c r="L1" s="10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24" customHeight="1">
      <c r="A2" s="1"/>
      <c r="B2" s="1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46"/>
      <c r="N2" s="46"/>
      <c r="O2" s="46"/>
      <c r="P2" s="46"/>
      <c r="Q2" s="46"/>
      <c r="R2" s="46"/>
      <c r="S2" s="46"/>
      <c r="T2" s="45"/>
      <c r="U2" s="45"/>
      <c r="V2" s="45"/>
      <c r="W2" s="45"/>
      <c r="X2" s="45"/>
      <c r="Y2" s="45"/>
      <c r="Z2" s="45"/>
    </row>
    <row r="3" spans="1:26" ht="24" customHeight="1">
      <c r="A3" s="1"/>
      <c r="B3" s="1"/>
      <c r="C3" s="133" t="s">
        <v>44</v>
      </c>
      <c r="D3" s="105"/>
      <c r="E3" s="105"/>
      <c r="F3" s="105"/>
      <c r="G3" s="105"/>
      <c r="H3" s="105"/>
      <c r="I3" s="105"/>
      <c r="J3" s="105"/>
      <c r="K3" s="105"/>
      <c r="L3" s="105"/>
      <c r="M3" s="47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24" customHeight="1">
      <c r="A4" s="1"/>
      <c r="B4" s="48" t="s">
        <v>45</v>
      </c>
      <c r="C4" s="134" t="s">
        <v>71</v>
      </c>
      <c r="D4" s="135"/>
      <c r="E4" s="49"/>
      <c r="F4" s="49"/>
      <c r="G4" s="85" t="s">
        <v>69</v>
      </c>
      <c r="H4" s="84"/>
      <c r="I4" s="84"/>
      <c r="J4" s="84"/>
      <c r="K4" s="50" t="s">
        <v>70</v>
      </c>
      <c r="L4" s="48">
        <v>2567</v>
      </c>
      <c r="M4" s="47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24" customHeight="1">
      <c r="A5" s="108" t="s">
        <v>63</v>
      </c>
      <c r="B5" s="108" t="s">
        <v>64</v>
      </c>
      <c r="C5" s="108" t="s">
        <v>65</v>
      </c>
      <c r="D5" s="108" t="s">
        <v>66</v>
      </c>
      <c r="E5" s="108"/>
      <c r="F5" s="108" t="s">
        <v>67</v>
      </c>
      <c r="G5" s="109" t="s">
        <v>68</v>
      </c>
      <c r="H5" s="131" t="s">
        <v>46</v>
      </c>
      <c r="I5" s="121"/>
      <c r="J5" s="121"/>
      <c r="K5" s="132"/>
      <c r="L5" s="136" t="s">
        <v>47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24" customHeight="1">
      <c r="A6" s="108"/>
      <c r="B6" s="108"/>
      <c r="C6" s="108"/>
      <c r="D6" s="108"/>
      <c r="E6" s="108"/>
      <c r="F6" s="108"/>
      <c r="G6" s="110"/>
      <c r="H6" s="6" t="s">
        <v>48</v>
      </c>
      <c r="I6" s="6" t="s">
        <v>49</v>
      </c>
      <c r="J6" s="6" t="s">
        <v>50</v>
      </c>
      <c r="K6" s="51" t="s">
        <v>51</v>
      </c>
      <c r="L6" s="137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24" customHeight="1">
      <c r="A7" s="7" t="s">
        <v>62</v>
      </c>
      <c r="B7" s="7" t="s">
        <v>9</v>
      </c>
      <c r="C7" s="7" t="s">
        <v>60</v>
      </c>
      <c r="D7" s="113" t="s">
        <v>71</v>
      </c>
      <c r="E7" s="114"/>
      <c r="F7" s="8">
        <v>1</v>
      </c>
      <c r="G7" s="9">
        <v>31</v>
      </c>
      <c r="H7" s="10">
        <v>31</v>
      </c>
      <c r="I7" s="10">
        <v>0</v>
      </c>
      <c r="J7" s="10">
        <v>0</v>
      </c>
      <c r="K7" s="10">
        <v>0</v>
      </c>
      <c r="L7" s="52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24" customHeight="1">
      <c r="A8" s="7"/>
      <c r="B8" s="7" t="s">
        <v>10</v>
      </c>
      <c r="C8" s="7" t="s">
        <v>60</v>
      </c>
      <c r="D8" s="113" t="s">
        <v>71</v>
      </c>
      <c r="E8" s="114"/>
      <c r="F8" s="8">
        <v>1</v>
      </c>
      <c r="G8" s="65">
        <v>39</v>
      </c>
      <c r="H8" s="66">
        <v>38</v>
      </c>
      <c r="I8" s="66">
        <v>0</v>
      </c>
      <c r="J8" s="66">
        <v>1</v>
      </c>
      <c r="K8" s="67">
        <v>0</v>
      </c>
      <c r="L8" s="52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24" customHeight="1">
      <c r="A9" s="7"/>
      <c r="B9" s="7" t="s">
        <v>11</v>
      </c>
      <c r="C9" s="7" t="s">
        <v>60</v>
      </c>
      <c r="D9" s="113" t="s">
        <v>71</v>
      </c>
      <c r="E9" s="114"/>
      <c r="F9" s="8">
        <v>1</v>
      </c>
      <c r="G9" s="9">
        <v>39</v>
      </c>
      <c r="H9" s="10">
        <v>39</v>
      </c>
      <c r="I9" s="10">
        <v>0</v>
      </c>
      <c r="J9" s="10">
        <v>0</v>
      </c>
      <c r="K9" s="10">
        <v>0</v>
      </c>
      <c r="L9" s="52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ht="24" customHeight="1">
      <c r="A10" s="7"/>
      <c r="B10" s="7" t="s">
        <v>12</v>
      </c>
      <c r="C10" s="7" t="s">
        <v>60</v>
      </c>
      <c r="D10" s="113" t="s">
        <v>71</v>
      </c>
      <c r="E10" s="114"/>
      <c r="F10" s="8">
        <v>1</v>
      </c>
      <c r="G10" s="62">
        <v>40</v>
      </c>
      <c r="H10" s="63">
        <v>39</v>
      </c>
      <c r="I10" s="63">
        <v>0</v>
      </c>
      <c r="J10" s="63">
        <v>1</v>
      </c>
      <c r="K10" s="64">
        <v>0</v>
      </c>
      <c r="L10" s="52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ht="24" customHeight="1">
      <c r="A11" s="7"/>
      <c r="B11" s="7" t="s">
        <v>13</v>
      </c>
      <c r="C11" s="7" t="s">
        <v>60</v>
      </c>
      <c r="D11" s="113" t="s">
        <v>71</v>
      </c>
      <c r="E11" s="114"/>
      <c r="F11" s="8">
        <v>1</v>
      </c>
      <c r="G11" s="9">
        <v>40</v>
      </c>
      <c r="H11" s="10">
        <v>15</v>
      </c>
      <c r="I11" s="10">
        <v>25</v>
      </c>
      <c r="J11" s="10">
        <v>0</v>
      </c>
      <c r="K11" s="10">
        <v>0</v>
      </c>
      <c r="L11" s="52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ht="24" customHeight="1">
      <c r="A12" s="7"/>
      <c r="B12" s="7" t="s">
        <v>14</v>
      </c>
      <c r="C12" s="7" t="s">
        <v>60</v>
      </c>
      <c r="D12" s="113" t="s">
        <v>71</v>
      </c>
      <c r="E12" s="114"/>
      <c r="F12" s="8">
        <v>1</v>
      </c>
      <c r="G12" s="62">
        <v>40</v>
      </c>
      <c r="H12" s="63">
        <v>40</v>
      </c>
      <c r="I12" s="63">
        <v>0</v>
      </c>
      <c r="J12" s="63">
        <v>0</v>
      </c>
      <c r="K12" s="64">
        <v>0</v>
      </c>
      <c r="L12" s="52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ht="24" customHeight="1">
      <c r="A13" s="7"/>
      <c r="B13" s="7" t="s">
        <v>15</v>
      </c>
      <c r="C13" s="7" t="s">
        <v>60</v>
      </c>
      <c r="D13" s="113" t="s">
        <v>71</v>
      </c>
      <c r="E13" s="114"/>
      <c r="F13" s="8">
        <v>1</v>
      </c>
      <c r="G13" s="9">
        <v>37</v>
      </c>
      <c r="H13" s="10">
        <v>37</v>
      </c>
      <c r="I13" s="10">
        <v>0</v>
      </c>
      <c r="J13" s="10">
        <v>0</v>
      </c>
      <c r="K13" s="10">
        <v>0</v>
      </c>
      <c r="L13" s="52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24" customHeight="1">
      <c r="A14" s="7"/>
      <c r="B14" s="7" t="s">
        <v>16</v>
      </c>
      <c r="C14" s="7" t="s">
        <v>60</v>
      </c>
      <c r="D14" s="113" t="s">
        <v>71</v>
      </c>
      <c r="E14" s="114"/>
      <c r="F14" s="8">
        <v>1</v>
      </c>
      <c r="G14" s="62">
        <v>37</v>
      </c>
      <c r="H14" s="63">
        <v>35</v>
      </c>
      <c r="I14" s="63">
        <v>0</v>
      </c>
      <c r="J14" s="63">
        <v>2</v>
      </c>
      <c r="K14" s="64">
        <v>0</v>
      </c>
      <c r="L14" s="52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24" customHeight="1">
      <c r="A15" s="7"/>
      <c r="B15" s="7" t="s">
        <v>17</v>
      </c>
      <c r="C15" s="7" t="s">
        <v>60</v>
      </c>
      <c r="D15" s="113" t="s">
        <v>71</v>
      </c>
      <c r="E15" s="114"/>
      <c r="F15" s="8">
        <v>1</v>
      </c>
      <c r="G15" s="9">
        <v>37</v>
      </c>
      <c r="H15" s="10">
        <v>31</v>
      </c>
      <c r="I15" s="10">
        <v>6</v>
      </c>
      <c r="J15" s="10">
        <v>0</v>
      </c>
      <c r="K15" s="10">
        <v>0</v>
      </c>
      <c r="L15" s="52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24" customHeight="1">
      <c r="A16" s="7"/>
      <c r="B16" s="7" t="s">
        <v>18</v>
      </c>
      <c r="C16" s="7" t="s">
        <v>60</v>
      </c>
      <c r="D16" s="113" t="s">
        <v>71</v>
      </c>
      <c r="E16" s="114"/>
      <c r="F16" s="8">
        <v>1</v>
      </c>
      <c r="G16" s="62">
        <v>39</v>
      </c>
      <c r="H16" s="63">
        <v>39</v>
      </c>
      <c r="I16" s="63">
        <v>0</v>
      </c>
      <c r="J16" s="63">
        <v>0</v>
      </c>
      <c r="K16" s="64">
        <v>0</v>
      </c>
      <c r="L16" s="52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24" customHeight="1">
      <c r="A17" s="7"/>
      <c r="B17" s="7" t="s">
        <v>19</v>
      </c>
      <c r="C17" s="7" t="s">
        <v>60</v>
      </c>
      <c r="D17" s="113" t="s">
        <v>71</v>
      </c>
      <c r="E17" s="114"/>
      <c r="F17" s="8">
        <v>1</v>
      </c>
      <c r="G17" s="9">
        <v>31</v>
      </c>
      <c r="H17" s="10">
        <v>5</v>
      </c>
      <c r="I17" s="10">
        <v>26</v>
      </c>
      <c r="J17" s="10">
        <v>0</v>
      </c>
      <c r="K17" s="10">
        <v>0</v>
      </c>
      <c r="L17" s="52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24" customHeight="1">
      <c r="A18" s="7"/>
      <c r="B18" s="7" t="s">
        <v>20</v>
      </c>
      <c r="C18" s="7" t="s">
        <v>60</v>
      </c>
      <c r="D18" s="113" t="s">
        <v>71</v>
      </c>
      <c r="E18" s="114"/>
      <c r="F18" s="8">
        <v>1</v>
      </c>
      <c r="G18" s="9">
        <v>31</v>
      </c>
      <c r="H18" s="10">
        <v>12</v>
      </c>
      <c r="I18" s="10">
        <v>19</v>
      </c>
      <c r="J18" s="10">
        <v>0</v>
      </c>
      <c r="K18" s="10">
        <v>0</v>
      </c>
      <c r="L18" s="52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24" customHeight="1">
      <c r="A19" s="115" t="s">
        <v>21</v>
      </c>
      <c r="B19" s="116"/>
      <c r="C19" s="116"/>
      <c r="D19" s="116"/>
      <c r="E19" s="117"/>
      <c r="F19" s="14" t="s">
        <v>2</v>
      </c>
      <c r="G19" s="6" t="s">
        <v>22</v>
      </c>
      <c r="H19" s="6" t="s">
        <v>48</v>
      </c>
      <c r="I19" s="6" t="s">
        <v>49</v>
      </c>
      <c r="J19" s="6" t="s">
        <v>50</v>
      </c>
      <c r="K19" s="51" t="s">
        <v>51</v>
      </c>
      <c r="L19" s="52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ht="24" customHeight="1">
      <c r="A20" s="118"/>
      <c r="B20" s="119"/>
      <c r="C20" s="119"/>
      <c r="D20" s="119"/>
      <c r="E20" s="112"/>
      <c r="F20" s="8">
        <f t="shared" ref="F20:K20" si="0">SUM(F7:F18)</f>
        <v>12</v>
      </c>
      <c r="G20" s="9">
        <f t="shared" si="0"/>
        <v>441</v>
      </c>
      <c r="H20" s="9">
        <f t="shared" si="0"/>
        <v>361</v>
      </c>
      <c r="I20" s="9">
        <f t="shared" si="0"/>
        <v>76</v>
      </c>
      <c r="J20" s="9">
        <f t="shared" si="0"/>
        <v>4</v>
      </c>
      <c r="K20" s="9">
        <f t="shared" si="0"/>
        <v>0</v>
      </c>
      <c r="L20" s="52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24" customHeight="1">
      <c r="A21" s="120" t="s">
        <v>23</v>
      </c>
      <c r="B21" s="121"/>
      <c r="C21" s="121"/>
      <c r="D21" s="121"/>
      <c r="E21" s="121"/>
      <c r="F21" s="121"/>
      <c r="G21" s="114"/>
      <c r="H21" s="20">
        <f t="shared" ref="H21:K21" si="1">H20*100/$G$20</f>
        <v>81.859410430839006</v>
      </c>
      <c r="I21" s="20">
        <f t="shared" si="1"/>
        <v>17.233560090702948</v>
      </c>
      <c r="J21" s="20">
        <f t="shared" si="1"/>
        <v>0.90702947845804993</v>
      </c>
      <c r="K21" s="53">
        <f t="shared" si="1"/>
        <v>0</v>
      </c>
      <c r="L21" s="52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ht="24" customHeight="1">
      <c r="A22" s="138" t="s">
        <v>52</v>
      </c>
      <c r="B22" s="121"/>
      <c r="C22" s="121"/>
      <c r="D22" s="121"/>
      <c r="E22" s="31">
        <f>SUM(K20)</f>
        <v>0</v>
      </c>
      <c r="F22" s="32" t="s">
        <v>25</v>
      </c>
      <c r="G22" s="33" t="s">
        <v>26</v>
      </c>
      <c r="H22" s="34">
        <f t="shared" ref="H22:H25" si="2">E22*100/$G$20</f>
        <v>0</v>
      </c>
      <c r="I22" s="1"/>
      <c r="J22" s="1"/>
      <c r="K22" s="1"/>
      <c r="L22" s="1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ht="24" customHeight="1">
      <c r="A23" s="138" t="s">
        <v>53</v>
      </c>
      <c r="B23" s="121"/>
      <c r="C23" s="121"/>
      <c r="D23" s="121"/>
      <c r="E23" s="31">
        <f>SUM(H20:J20)</f>
        <v>441</v>
      </c>
      <c r="F23" s="32" t="s">
        <v>25</v>
      </c>
      <c r="G23" s="33" t="s">
        <v>26</v>
      </c>
      <c r="H23" s="34">
        <f t="shared" si="2"/>
        <v>100</v>
      </c>
      <c r="I23" s="1"/>
      <c r="J23" s="1"/>
      <c r="K23" s="1"/>
      <c r="L23" s="1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ht="24" customHeight="1">
      <c r="A24" s="138" t="s">
        <v>54</v>
      </c>
      <c r="B24" s="121"/>
      <c r="C24" s="121"/>
      <c r="D24" s="121"/>
      <c r="E24" s="31">
        <f>SUM(H20:I20)</f>
        <v>437</v>
      </c>
      <c r="F24" s="32" t="s">
        <v>25</v>
      </c>
      <c r="G24" s="33" t="s">
        <v>26</v>
      </c>
      <c r="H24" s="34">
        <f t="shared" si="2"/>
        <v>99.092970521541943</v>
      </c>
      <c r="I24" s="1"/>
      <c r="J24" s="1"/>
      <c r="K24" s="1"/>
      <c r="L24" s="1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24" customHeight="1">
      <c r="A25" s="138" t="s">
        <v>55</v>
      </c>
      <c r="B25" s="121"/>
      <c r="C25" s="121"/>
      <c r="D25" s="121"/>
      <c r="E25" s="31">
        <f>SUM(H20)</f>
        <v>361</v>
      </c>
      <c r="F25" s="32" t="s">
        <v>25</v>
      </c>
      <c r="G25" s="33" t="s">
        <v>26</v>
      </c>
      <c r="H25" s="34">
        <f t="shared" si="2"/>
        <v>81.859410430839006</v>
      </c>
      <c r="I25" s="1"/>
      <c r="J25" s="1"/>
      <c r="K25" s="1"/>
      <c r="L25" s="1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ht="24" customHeight="1">
      <c r="A26" s="54"/>
      <c r="B26" s="139"/>
      <c r="C26" s="105"/>
      <c r="D26" s="45"/>
      <c r="E26" s="55"/>
      <c r="F26" s="56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ht="24" customHeight="1">
      <c r="A27" s="45"/>
      <c r="B27" s="45"/>
      <c r="C27" s="45"/>
      <c r="D27" s="45"/>
      <c r="E27" s="45"/>
      <c r="F27" s="45"/>
      <c r="G27" s="45"/>
      <c r="H27" s="45"/>
      <c r="I27" s="140"/>
      <c r="J27" s="105"/>
      <c r="K27" s="105"/>
      <c r="L27" s="105"/>
      <c r="M27" s="57"/>
      <c r="N27" s="57"/>
      <c r="O27" s="57"/>
      <c r="P27" s="57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24" customHeight="1">
      <c r="A28" s="45"/>
      <c r="B28" s="45"/>
      <c r="C28" s="45"/>
      <c r="D28" s="45"/>
      <c r="E28" s="45"/>
      <c r="F28" s="45"/>
      <c r="G28" s="45"/>
      <c r="H28" s="45"/>
      <c r="I28" s="58"/>
      <c r="J28" s="141"/>
      <c r="K28" s="105"/>
      <c r="L28" s="57"/>
      <c r="M28" s="57"/>
      <c r="N28" s="57"/>
      <c r="O28" s="57"/>
      <c r="P28" s="57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30.75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24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24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24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24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24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24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24" customHeight="1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24" customHeight="1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29.25" customHeight="1">
      <c r="A38" s="71"/>
      <c r="B38" s="77"/>
      <c r="C38" s="78"/>
      <c r="D38" s="142" t="s">
        <v>34</v>
      </c>
      <c r="E38" s="143"/>
      <c r="F38" s="143"/>
      <c r="G38" s="143"/>
      <c r="H38" s="143"/>
      <c r="I38" s="143"/>
      <c r="J38" s="143"/>
      <c r="K38" s="143"/>
      <c r="L38" s="79"/>
      <c r="M38" s="79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24" customHeight="1">
      <c r="A39" s="71"/>
      <c r="B39" s="77"/>
      <c r="C39" s="77"/>
      <c r="D39" s="74" t="s">
        <v>72</v>
      </c>
      <c r="E39" s="79"/>
      <c r="F39" s="79"/>
      <c r="G39" s="76" t="s">
        <v>74</v>
      </c>
      <c r="H39" s="86" t="s">
        <v>82</v>
      </c>
      <c r="I39" s="79"/>
      <c r="J39" s="79"/>
      <c r="K39" s="79"/>
      <c r="L39" s="79"/>
      <c r="M39" s="79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24" customHeight="1">
      <c r="A40" s="71"/>
      <c r="B40" s="77"/>
      <c r="C40" s="77"/>
      <c r="D40" s="74" t="s">
        <v>72</v>
      </c>
      <c r="E40" s="79"/>
      <c r="F40" s="79"/>
      <c r="G40" s="76" t="s">
        <v>74</v>
      </c>
      <c r="H40" s="86" t="s">
        <v>83</v>
      </c>
      <c r="I40" s="79"/>
      <c r="J40" s="79"/>
      <c r="K40" s="79"/>
      <c r="L40" s="79"/>
      <c r="M40" s="79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 ht="24" customHeight="1">
      <c r="A41" s="71"/>
      <c r="B41" s="77"/>
      <c r="C41" s="77"/>
      <c r="D41" s="74" t="s">
        <v>73</v>
      </c>
      <c r="E41" s="79"/>
      <c r="F41" s="79"/>
      <c r="G41" s="68" t="s">
        <v>75</v>
      </c>
      <c r="H41" s="72" t="s">
        <v>84</v>
      </c>
      <c r="I41" s="79"/>
      <c r="J41" s="79"/>
      <c r="K41" s="79"/>
      <c r="L41" s="79"/>
      <c r="M41" s="79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ht="24" customHeight="1">
      <c r="A42" s="71"/>
      <c r="B42" s="77"/>
      <c r="C42" s="77"/>
      <c r="D42" s="74" t="s">
        <v>73</v>
      </c>
      <c r="E42" s="79"/>
      <c r="F42" s="79"/>
      <c r="G42" s="68" t="s">
        <v>85</v>
      </c>
      <c r="H42" s="79"/>
      <c r="I42" s="81"/>
      <c r="J42" s="68" t="s">
        <v>79</v>
      </c>
      <c r="K42" s="79"/>
      <c r="L42" s="79"/>
      <c r="M42" s="79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24" customHeight="1">
      <c r="A43" s="71"/>
      <c r="B43" s="77"/>
      <c r="C43" s="77"/>
      <c r="D43" s="74" t="s">
        <v>73</v>
      </c>
      <c r="E43" s="79"/>
      <c r="F43" s="79"/>
      <c r="G43" s="68" t="s">
        <v>76</v>
      </c>
      <c r="H43" s="79"/>
      <c r="I43" s="81"/>
      <c r="J43" s="68" t="s">
        <v>80</v>
      </c>
      <c r="K43" s="79"/>
      <c r="L43" s="79"/>
      <c r="M43" s="79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24" customHeight="1">
      <c r="A44" s="71"/>
      <c r="B44" s="77"/>
      <c r="C44" s="77"/>
      <c r="D44" s="77"/>
      <c r="E44" s="79"/>
      <c r="F44" s="79"/>
      <c r="G44" s="77"/>
      <c r="H44" s="79"/>
      <c r="I44" s="81"/>
      <c r="J44" s="81"/>
      <c r="K44" s="79"/>
      <c r="L44" s="79"/>
      <c r="M44" s="79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 ht="24" customHeight="1">
      <c r="A45" s="71"/>
      <c r="B45" s="97" t="s">
        <v>81</v>
      </c>
      <c r="C45" s="99" t="s">
        <v>35</v>
      </c>
      <c r="D45" s="77"/>
      <c r="E45" s="100" t="s">
        <v>81</v>
      </c>
      <c r="F45" s="77" t="s">
        <v>36</v>
      </c>
      <c r="G45" s="77"/>
      <c r="H45" s="79"/>
      <c r="I45" s="145" t="s">
        <v>56</v>
      </c>
      <c r="J45" s="146"/>
      <c r="K45" s="147" t="s">
        <v>38</v>
      </c>
      <c r="L45" s="143"/>
      <c r="M45" s="143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24" customHeight="1">
      <c r="A46" s="71"/>
      <c r="B46" s="77"/>
      <c r="C46" s="77"/>
      <c r="D46" s="77"/>
      <c r="E46" s="77"/>
      <c r="F46" s="77"/>
      <c r="G46" s="77"/>
      <c r="H46" s="77"/>
      <c r="I46" s="144" t="s">
        <v>39</v>
      </c>
      <c r="J46" s="143"/>
      <c r="K46" s="77"/>
      <c r="L46" s="77"/>
      <c r="M46" s="79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24" customHeight="1">
      <c r="A47" s="71"/>
      <c r="B47" s="145" t="s">
        <v>40</v>
      </c>
      <c r="C47" s="143"/>
      <c r="D47" s="143"/>
      <c r="E47" s="82"/>
      <c r="F47" s="82"/>
      <c r="G47" s="77"/>
      <c r="H47" s="77"/>
      <c r="I47" s="77"/>
      <c r="J47" s="77"/>
      <c r="K47" s="77"/>
      <c r="L47" s="79"/>
      <c r="M47" s="79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24" customHeight="1">
      <c r="A48" s="71"/>
      <c r="B48" s="97" t="s">
        <v>81</v>
      </c>
      <c r="C48" s="99" t="s">
        <v>35</v>
      </c>
      <c r="D48" s="77"/>
      <c r="E48" s="100" t="s">
        <v>81</v>
      </c>
      <c r="F48" s="77" t="s">
        <v>36</v>
      </c>
      <c r="G48" s="77"/>
      <c r="H48" s="79"/>
      <c r="I48" s="145" t="s">
        <v>57</v>
      </c>
      <c r="J48" s="146"/>
      <c r="K48" s="144" t="s">
        <v>41</v>
      </c>
      <c r="L48" s="143"/>
      <c r="M48" s="79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24" customHeight="1">
      <c r="A49" s="71"/>
      <c r="B49" s="77"/>
      <c r="C49" s="77"/>
      <c r="D49" s="77"/>
      <c r="E49" s="77"/>
      <c r="F49" s="77"/>
      <c r="G49" s="77"/>
      <c r="H49" s="78"/>
      <c r="I49" s="144" t="s">
        <v>42</v>
      </c>
      <c r="J49" s="143"/>
      <c r="K49" s="77"/>
      <c r="L49" s="77"/>
      <c r="M49" s="77"/>
      <c r="N49" s="43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24" customHeight="1">
      <c r="A50" s="71"/>
      <c r="B50" s="77"/>
      <c r="C50" s="77"/>
      <c r="D50" s="77"/>
      <c r="E50" s="77"/>
      <c r="F50" s="77"/>
      <c r="G50" s="77"/>
      <c r="H50" s="77"/>
      <c r="I50" s="144" t="s">
        <v>43</v>
      </c>
      <c r="J50" s="143"/>
      <c r="K50" s="80"/>
      <c r="L50" s="79"/>
      <c r="M50" s="79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24" customHeight="1">
      <c r="A51" s="45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24" customHeight="1">
      <c r="A52" s="45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24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24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24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24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24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24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24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24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24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24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24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24" customHeight="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24" customHeigh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24" customHeight="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24" customHeight="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24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24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24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24" customHeigh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24" customHeight="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24" customHeight="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24" customHeight="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24" customHeight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24" customHeight="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24" customHeight="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24" customHeigh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24" customHeight="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24" customHeigh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24" customHeight="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24" customHeight="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24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24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24" customHeight="1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24" customHeight="1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24" customHeight="1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24" customHeight="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24" customHeight="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24" customHeight="1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24" customHeight="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24" customHeight="1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24" customHeight="1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24" customHeight="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24" customHeight="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24" customHeight="1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24" customHeight="1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24" customHeight="1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24" customHeight="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24" customHeight="1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24" customHeight="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24" customHeight="1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24" customHeight="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24" customHeight="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24" customHeight="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24" customHeight="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24" customHeight="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24" customHeight="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24" customHeight="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24" customHeight="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24" customHeight="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24" customHeight="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24" customHeight="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24" customHeigh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24" customHeight="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24" customHeight="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24" customHeight="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24" customHeight="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24" customHeight="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24" customHeight="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24" customHeight="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24" customHeight="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24" customHeight="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24" customHeight="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24" customHeight="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24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24" customHeight="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24" customHeigh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24" customHeigh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24" customHeigh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24" customHeigh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24" customHeigh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24" customHeigh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24" customHeigh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24" customHeigh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24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24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24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24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24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24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24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24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24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24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24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24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24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24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24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24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24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24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24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24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24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24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24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24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24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24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24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24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24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24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24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24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24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24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24" customHeight="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24" customHeight="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24" customHeight="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24" customHeight="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24" customHeight="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24" customHeight="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24" customHeight="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24" customHeight="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24" customHeight="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24" customHeight="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24" customHeight="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24" customHeight="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24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24" customHeight="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24" customHeight="1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24" customHeight="1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 ht="24" customHeight="1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24" customHeight="1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24" customHeight="1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24" customHeight="1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24" customHeight="1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24" customHeight="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24" customHeight="1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24" customHeight="1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24" customHeight="1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24" customHeight="1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24" customHeight="1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24" customHeight="1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24" customHeight="1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24" customHeight="1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24" customHeight="1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24" customHeight="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24" customHeight="1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24" customHeight="1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24" customHeight="1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24" customHeight="1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24" customHeight="1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24" customHeight="1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24" customHeight="1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24" customHeight="1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24" customHeight="1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24" customHeight="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24" customHeight="1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24" customHeight="1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24" customHeight="1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24" customHeight="1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24" customHeight="1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24" customHeight="1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24" customHeight="1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24" customHeight="1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24" customHeight="1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24" customHeight="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24" customHeight="1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24" customHeight="1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24" customHeight="1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24" customHeight="1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24" customHeight="1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24" customHeight="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24" customHeight="1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 ht="24" customHeight="1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 ht="24" customHeight="1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ht="24" customHeight="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24" customHeight="1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24" customHeight="1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24" customHeight="1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24" customHeight="1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24" customHeight="1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24" customHeight="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24" customHeight="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24" customHeight="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24" customHeight="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24" customHeight="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24" customHeight="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24" customHeight="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24" customHeight="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24" customHeight="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24" customHeight="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24" customHeight="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24" customHeight="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24" customHeight="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24" customHeight="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24" customHeight="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24" customHeight="1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24" customHeight="1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24" customHeight="1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24" customHeight="1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24" customHeight="1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24" customHeight="1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24" customHeight="1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24" customHeight="1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24" customHeight="1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24" customHeight="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24" customHeight="1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24" customHeight="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24" customHeight="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24" customHeight="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24" customHeight="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24" customHeight="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 ht="24" customHeight="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24" customHeight="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24" customHeight="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 ht="24" customHeight="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24" customHeight="1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24" customHeight="1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24" customHeight="1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24" customHeight="1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24" customHeight="1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24" customHeight="1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24" customHeight="1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24" customHeight="1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24" customHeight="1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24" customHeight="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24" customHeight="1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24" customHeight="1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 ht="24" customHeight="1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24" customHeight="1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24" customHeight="1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24" customHeight="1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24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24" customHeight="1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24" customHeight="1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24" customHeight="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24" customHeight="1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24" customHeight="1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24" customHeight="1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24" customHeight="1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24" customHeight="1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24" customHeight="1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24" customHeight="1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24" customHeight="1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24" customHeight="1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24" customHeight="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24" customHeight="1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24" customHeight="1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24" customHeight="1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24" customHeight="1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24" customHeight="1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24" customHeight="1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24" customHeight="1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24" customHeight="1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24" customHeight="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24" customHeight="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24" customHeight="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24" customHeight="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 ht="24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 ht="24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24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24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24" customHeight="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24" customHeight="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24" customHeight="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24" customHeight="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24" customHeight="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 ht="24" customHeight="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 ht="24" customHeight="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 ht="24" customHeight="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 ht="24" customHeight="1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 ht="24" customHeight="1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 ht="24" customHeight="1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 ht="24" customHeight="1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 ht="24" customHeight="1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 ht="24" customHeight="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 ht="24" customHeight="1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 ht="24" customHeight="1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 ht="24" customHeight="1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 ht="24" customHeight="1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 ht="24" customHeight="1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 ht="24" customHeight="1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 ht="24" customHeight="1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 ht="24" customHeight="1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 ht="24" customHeight="1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 ht="24" customHeight="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 ht="24" customHeight="1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 ht="24" customHeight="1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 ht="24" customHeight="1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 ht="24" customHeight="1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 ht="24" customHeight="1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 ht="24" customHeight="1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 ht="24" customHeight="1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 ht="24" customHeight="1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 ht="24" customHeight="1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 ht="24" customHeight="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 ht="24" customHeight="1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 ht="24" customHeight="1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24" customHeight="1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24" customHeight="1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24" customHeight="1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24" customHeight="1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24" customHeight="1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24" customHeight="1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24" customHeight="1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24" customHeight="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 ht="24" customHeight="1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 ht="24" customHeight="1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24" customHeight="1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24" customHeight="1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24" customHeight="1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24" customHeight="1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24" customHeight="1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24" customHeight="1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24" customHeight="1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24" customHeight="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24" customHeight="1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24" customHeight="1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24" customHeight="1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 ht="24" customHeight="1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 ht="24" customHeight="1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 ht="24" customHeight="1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 ht="24" customHeight="1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 ht="24" customHeight="1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 ht="24" customHeight="1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 ht="24" customHeight="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 ht="24" customHeight="1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 ht="24" customHeight="1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 ht="24" customHeight="1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 ht="24" customHeight="1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 ht="24" customHeight="1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 ht="24" customHeight="1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 ht="24" customHeight="1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 ht="24" customHeight="1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 ht="24" customHeight="1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 ht="24" customHeight="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 ht="24" customHeight="1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 ht="24" customHeight="1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 ht="24" customHeight="1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 ht="24" customHeight="1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 ht="24" customHeight="1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 ht="24" customHeight="1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 ht="24" customHeight="1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 ht="24" customHeight="1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 ht="24" customHeight="1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 ht="24" customHeight="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 ht="24" customHeight="1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 ht="24" customHeight="1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 ht="24" customHeight="1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 ht="24" customHeight="1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 ht="24" customHeight="1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 ht="24" customHeight="1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 ht="24" customHeight="1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 ht="24" customHeight="1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 ht="24" customHeight="1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 ht="24" customHeight="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 ht="24" customHeight="1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 ht="24" customHeight="1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 ht="24" customHeight="1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 ht="24" customHeight="1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24" customHeight="1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24" customHeight="1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 ht="24" customHeight="1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 ht="24" customHeight="1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 ht="24" customHeight="1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 ht="24" customHeight="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 ht="24" customHeight="1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24" customHeight="1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 ht="24" customHeight="1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 ht="24" customHeight="1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 ht="24" customHeight="1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 ht="24" customHeight="1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 ht="24" customHeight="1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 ht="24" customHeight="1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 ht="24" customHeight="1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 ht="24" customHeight="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 ht="24" customHeight="1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24" customHeight="1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 ht="24" customHeight="1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 ht="24" customHeight="1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 ht="24" customHeight="1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 ht="24" customHeight="1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 ht="24" customHeight="1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 ht="24" customHeight="1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 ht="24" customHeight="1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 ht="24" customHeight="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24" customHeight="1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 ht="24" customHeight="1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 ht="24" customHeight="1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 ht="24" customHeight="1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 ht="24" customHeight="1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 ht="24" customHeight="1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 ht="24" customHeight="1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 ht="24" customHeight="1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 ht="24" customHeight="1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 ht="24" customHeight="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 ht="24" customHeight="1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 ht="24" customHeight="1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 ht="24" customHeight="1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 ht="24" customHeight="1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 ht="24" customHeight="1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 ht="24" customHeight="1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 ht="24" customHeight="1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 ht="24" customHeight="1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 ht="24" customHeight="1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 ht="24" customHeight="1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 ht="24" customHeight="1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 ht="24" customHeight="1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 ht="24" customHeight="1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 ht="24" customHeight="1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 ht="24" customHeight="1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 ht="24" customHeight="1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 ht="24" customHeight="1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 ht="24" customHeight="1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 ht="24" customHeight="1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 ht="24" customHeight="1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 ht="24" customHeight="1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 ht="24" customHeight="1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 ht="24" customHeight="1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ht="24" customHeight="1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 ht="24" customHeight="1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 ht="24" customHeight="1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 ht="24" customHeight="1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 ht="24" customHeight="1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 ht="24" customHeight="1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 ht="24" customHeight="1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 ht="24" customHeight="1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 ht="24" customHeight="1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 ht="24" customHeight="1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 ht="24" customHeight="1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 ht="24" customHeight="1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 ht="24" customHeight="1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 ht="24" customHeight="1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 ht="24" customHeight="1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 ht="24" customHeight="1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 ht="24" customHeight="1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 ht="24" customHeight="1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ht="24" customHeight="1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 ht="24" customHeight="1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 ht="24" customHeight="1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 ht="24" customHeight="1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 ht="24" customHeight="1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 ht="24" customHeight="1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 ht="24" customHeight="1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 ht="24" customHeight="1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 ht="24" customHeight="1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 ht="24" customHeight="1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 ht="24" customHeight="1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 ht="24" customHeight="1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 ht="24" customHeight="1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 ht="24" customHeight="1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 ht="24" customHeight="1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 ht="24" customHeight="1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 ht="24" customHeight="1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 ht="24" customHeight="1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 ht="24" customHeight="1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 ht="24" customHeight="1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 ht="24" customHeight="1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 ht="24" customHeight="1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 ht="24" customHeight="1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 ht="24" customHeight="1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 ht="24" customHeight="1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 ht="24" customHeight="1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 ht="24" customHeight="1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 ht="24" customHeight="1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 ht="24" customHeight="1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 ht="24" customHeight="1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 ht="24" customHeight="1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 ht="24" customHeight="1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 ht="24" customHeight="1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 ht="24" customHeight="1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 ht="24" customHeight="1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 ht="24" customHeight="1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 ht="24" customHeight="1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 ht="24" customHeight="1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 ht="24" customHeight="1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 ht="24" customHeight="1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 ht="24" customHeight="1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 ht="24" customHeight="1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 ht="24" customHeight="1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 ht="24" customHeight="1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 ht="24" customHeight="1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 ht="24" customHeight="1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 ht="24" customHeight="1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 ht="24" customHeight="1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 ht="24" customHeight="1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 ht="24" customHeight="1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 ht="24" customHeight="1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 ht="24" customHeight="1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 ht="24" customHeight="1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 ht="24" customHeight="1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 ht="24" customHeight="1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 ht="24" customHeight="1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 ht="24" customHeight="1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 ht="24" customHeight="1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 ht="24" customHeight="1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 ht="24" customHeight="1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 ht="24" customHeight="1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 ht="24" customHeight="1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 ht="24" customHeight="1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 ht="24" customHeight="1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 ht="24" customHeight="1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 ht="24" customHeight="1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 ht="24" customHeight="1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 ht="24" customHeight="1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 ht="24" customHeight="1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 ht="24" customHeight="1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 ht="24" customHeight="1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 ht="24" customHeight="1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 ht="24" customHeight="1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 ht="24" customHeight="1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 ht="24" customHeight="1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 ht="24" customHeight="1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 ht="24" customHeight="1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 ht="24" customHeight="1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 ht="24" customHeight="1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 ht="24" customHeight="1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 ht="24" customHeight="1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 ht="24" customHeight="1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 ht="24" customHeight="1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 ht="24" customHeight="1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 ht="24" customHeight="1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 ht="24" customHeight="1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 ht="24" customHeight="1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 ht="24" customHeight="1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 ht="24" customHeight="1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 ht="24" customHeight="1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 ht="24" customHeight="1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 ht="24" customHeight="1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 ht="24" customHeight="1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 ht="24" customHeight="1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 ht="24" customHeight="1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 ht="24" customHeight="1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 ht="24" customHeight="1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 ht="24" customHeight="1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 ht="24" customHeight="1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 ht="24" customHeight="1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 ht="24" customHeight="1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 ht="24" customHeight="1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 ht="24" customHeight="1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 ht="24" customHeight="1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 ht="24" customHeight="1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 ht="24" customHeight="1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 ht="24" customHeight="1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 ht="24" customHeight="1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 ht="24" customHeight="1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 ht="24" customHeight="1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 ht="24" customHeight="1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 ht="24" customHeight="1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 ht="24" customHeight="1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 ht="24" customHeight="1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 ht="24" customHeight="1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 ht="24" customHeight="1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 ht="24" customHeight="1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 ht="24" customHeight="1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 ht="24" customHeight="1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 ht="24" customHeight="1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 ht="24" customHeight="1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 ht="24" customHeight="1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 ht="24" customHeight="1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 ht="24" customHeight="1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 ht="24" customHeight="1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 ht="24" customHeight="1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 ht="24" customHeight="1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 ht="24" customHeight="1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 ht="24" customHeight="1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 ht="24" customHeight="1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 ht="24" customHeight="1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 ht="24" customHeight="1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 ht="24" customHeight="1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 ht="24" customHeight="1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 ht="24" customHeight="1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 ht="24" customHeight="1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 ht="24" customHeight="1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 ht="24" customHeight="1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 ht="24" customHeight="1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 ht="24" customHeight="1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 ht="24" customHeight="1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 ht="24" customHeight="1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 ht="24" customHeight="1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 ht="24" customHeight="1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 ht="24" customHeight="1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 ht="24" customHeight="1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 ht="24" customHeight="1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 ht="24" customHeight="1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 ht="24" customHeight="1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 ht="24" customHeight="1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 ht="24" customHeight="1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 ht="24" customHeight="1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 ht="24" customHeight="1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 ht="24" customHeight="1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 ht="24" customHeight="1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 ht="24" customHeight="1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 ht="24" customHeight="1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 ht="24" customHeight="1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 ht="24" customHeight="1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 ht="24" customHeight="1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 ht="24" customHeight="1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 ht="24" customHeight="1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 ht="24" customHeight="1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 ht="24" customHeight="1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 ht="24" customHeight="1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 ht="24" customHeight="1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 ht="24" customHeight="1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 ht="24" customHeight="1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 ht="24" customHeight="1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 ht="24" customHeight="1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 ht="24" customHeight="1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 ht="24" customHeight="1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 ht="24" customHeight="1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 ht="24" customHeight="1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 ht="24" customHeight="1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 ht="24" customHeight="1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 ht="24" customHeight="1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 ht="24" customHeight="1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 ht="24" customHeight="1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 ht="24" customHeight="1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 ht="24" customHeight="1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 ht="24" customHeight="1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 ht="24" customHeight="1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 ht="24" customHeight="1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 ht="24" customHeight="1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 ht="24" customHeight="1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 ht="24" customHeight="1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 ht="24" customHeight="1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 ht="24" customHeight="1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 ht="24" customHeight="1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 ht="24" customHeight="1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 ht="24" customHeight="1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 ht="24" customHeight="1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 ht="24" customHeight="1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 ht="24" customHeight="1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 ht="24" customHeight="1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 ht="24" customHeight="1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 ht="24" customHeight="1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 ht="24" customHeight="1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 ht="24" customHeight="1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 ht="24" customHeight="1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 ht="24" customHeight="1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 ht="24" customHeight="1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 ht="24" customHeight="1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 ht="24" customHeight="1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 ht="24" customHeight="1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 ht="24" customHeight="1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 ht="24" customHeight="1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 ht="24" customHeight="1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 ht="24" customHeight="1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 ht="24" customHeight="1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 ht="24" customHeight="1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 ht="24" customHeight="1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 ht="24" customHeight="1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 ht="24" customHeight="1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 ht="24" customHeight="1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 ht="24" customHeight="1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 ht="24" customHeight="1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 ht="24" customHeight="1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 ht="24" customHeight="1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 ht="24" customHeight="1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 ht="24" customHeight="1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 ht="24" customHeight="1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 ht="24" customHeight="1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 ht="24" customHeight="1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 ht="24" customHeight="1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 ht="24" customHeight="1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 ht="24" customHeight="1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 ht="24" customHeight="1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 ht="24" customHeight="1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 ht="24" customHeight="1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 ht="24" customHeight="1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 ht="24" customHeight="1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 ht="24" customHeight="1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 ht="24" customHeight="1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 ht="24" customHeight="1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 ht="24" customHeight="1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 ht="24" customHeight="1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 ht="24" customHeight="1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 ht="24" customHeight="1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 ht="24" customHeight="1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 ht="24" customHeight="1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 ht="24" customHeight="1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 ht="24" customHeight="1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 ht="24" customHeight="1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 ht="24" customHeight="1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 ht="24" customHeight="1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 ht="24" customHeight="1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 ht="24" customHeight="1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 ht="24" customHeight="1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 ht="24" customHeight="1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 ht="24" customHeight="1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 ht="24" customHeight="1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 ht="24" customHeight="1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 ht="24" customHeight="1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 ht="24" customHeight="1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 ht="24" customHeight="1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 ht="24" customHeight="1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 ht="24" customHeight="1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 ht="24" customHeight="1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 ht="24" customHeight="1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 ht="24" customHeight="1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 ht="24" customHeight="1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 ht="24" customHeight="1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 ht="24" customHeight="1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 ht="24" customHeight="1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 ht="24" customHeight="1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 ht="24" customHeight="1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 ht="24" customHeight="1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 ht="24" customHeight="1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 ht="24" customHeight="1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 ht="24" customHeight="1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 ht="24" customHeight="1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 ht="24" customHeight="1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 ht="24" customHeight="1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 ht="24" customHeight="1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 ht="24" customHeight="1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ht="24" customHeight="1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 ht="24" customHeight="1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 ht="24" customHeight="1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ht="24" customHeight="1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 ht="24" customHeight="1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ht="24" customHeight="1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ht="24" customHeight="1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ht="24" customHeight="1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ht="24" customHeight="1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 ht="24" customHeight="1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ht="24" customHeight="1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 ht="24" customHeight="1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 ht="24" customHeight="1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 ht="24" customHeight="1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 ht="24" customHeight="1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 ht="24" customHeight="1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 ht="24" customHeight="1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 ht="24" customHeight="1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 ht="24" customHeight="1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 ht="24" customHeight="1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 ht="24" customHeight="1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 ht="24" customHeight="1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 ht="24" customHeight="1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 ht="24" customHeight="1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 ht="24" customHeight="1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 ht="24" customHeight="1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 ht="24" customHeight="1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 ht="24" customHeight="1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 ht="24" customHeight="1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 ht="24" customHeight="1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 ht="24" customHeight="1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 ht="24" customHeight="1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 ht="24" customHeight="1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 ht="24" customHeight="1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 ht="24" customHeight="1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 ht="24" customHeight="1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 ht="24" customHeight="1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 ht="24" customHeight="1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 ht="24" customHeight="1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 ht="24" customHeight="1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 ht="24" customHeight="1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 ht="24" customHeight="1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 ht="24" customHeight="1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 ht="24" customHeight="1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 ht="24" customHeight="1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 ht="24" customHeight="1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 ht="24" customHeight="1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 ht="24" customHeight="1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 ht="24" customHeight="1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 ht="24" customHeight="1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 ht="24" customHeight="1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 ht="24" customHeight="1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 ht="24" customHeight="1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 ht="24" customHeight="1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 ht="24" customHeight="1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 ht="24" customHeight="1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 ht="24" customHeight="1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 ht="24" customHeight="1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 ht="24" customHeight="1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 ht="24" customHeight="1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 ht="24" customHeight="1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 ht="24" customHeight="1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 ht="24" customHeight="1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 ht="24" customHeight="1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 ht="24" customHeight="1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 ht="24" customHeight="1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 ht="24" customHeight="1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 ht="24" customHeight="1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 ht="24" customHeight="1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 ht="24" customHeight="1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 ht="24" customHeight="1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 ht="24" customHeight="1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 ht="24" customHeight="1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 ht="24" customHeight="1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 ht="24" customHeight="1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 ht="24" customHeight="1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 ht="24" customHeight="1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 ht="24" customHeight="1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 ht="24" customHeight="1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 ht="24" customHeight="1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 ht="24" customHeight="1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 ht="24" customHeight="1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 ht="24" customHeight="1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 ht="24" customHeight="1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 ht="24" customHeight="1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 ht="24" customHeight="1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 ht="24" customHeight="1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 ht="24" customHeight="1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 ht="24" customHeight="1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 ht="24" customHeight="1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 ht="24" customHeight="1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 ht="24" customHeight="1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 ht="24" customHeight="1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 ht="24" customHeight="1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 ht="24" customHeight="1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 ht="24" customHeight="1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 ht="24" customHeight="1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 ht="24" customHeight="1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 ht="24" customHeight="1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 ht="24" customHeight="1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 ht="24" customHeight="1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 ht="24" customHeight="1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 ht="24" customHeight="1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 ht="24" customHeight="1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 ht="24" customHeight="1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 ht="24" customHeight="1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 ht="24" customHeight="1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 ht="24" customHeight="1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 ht="24" customHeight="1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 ht="24" customHeight="1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 ht="24" customHeight="1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 ht="24" customHeight="1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 ht="24" customHeight="1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 ht="24" customHeight="1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 ht="24" customHeight="1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 ht="24" customHeight="1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 ht="24" customHeight="1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 ht="24" customHeight="1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 ht="24" customHeight="1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 ht="24" customHeight="1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 ht="24" customHeight="1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 ht="24" customHeight="1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 ht="24" customHeight="1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 ht="24" customHeight="1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 ht="24" customHeight="1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 ht="24" customHeight="1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 ht="24" customHeight="1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 ht="24" customHeight="1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 ht="24" customHeight="1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 ht="24" customHeight="1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 ht="24" customHeight="1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 ht="24" customHeight="1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 ht="24" customHeight="1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 ht="24" customHeight="1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 ht="24" customHeight="1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 ht="24" customHeight="1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 ht="24" customHeight="1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 ht="24" customHeight="1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 ht="24" customHeight="1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 ht="24" customHeight="1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 ht="24" customHeight="1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 ht="24" customHeight="1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 ht="24" customHeight="1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 ht="24" customHeight="1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 ht="24" customHeight="1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 ht="24" customHeight="1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 ht="24" customHeight="1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 ht="24" customHeight="1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 ht="24" customHeight="1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 ht="24" customHeight="1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 ht="24" customHeight="1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 ht="24" customHeight="1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 ht="24" customHeight="1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 ht="24" customHeight="1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 ht="24" customHeight="1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 ht="24" customHeight="1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 ht="24" customHeight="1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 ht="24" customHeight="1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 ht="24" customHeight="1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 ht="24" customHeight="1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 ht="24" customHeight="1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 ht="24" customHeight="1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 ht="24" customHeight="1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 ht="24" customHeight="1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 ht="24" customHeight="1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 ht="24" customHeight="1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 ht="24" customHeight="1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 ht="24" customHeight="1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 ht="24" customHeight="1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 ht="24" customHeight="1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 ht="24" customHeight="1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 ht="24" customHeight="1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 ht="24" customHeight="1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 ht="24" customHeight="1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 ht="24" customHeight="1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 ht="24" customHeight="1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 ht="24" customHeight="1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 ht="24" customHeight="1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 ht="24" customHeight="1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 ht="24" customHeight="1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 ht="24" customHeight="1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 ht="24" customHeight="1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 ht="24" customHeight="1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 ht="24" customHeight="1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 ht="24" customHeight="1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 ht="24" customHeight="1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 ht="24" customHeight="1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 ht="24" customHeight="1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 ht="24" customHeight="1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 ht="24" customHeight="1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 ht="24" customHeight="1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 ht="24" customHeight="1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 ht="24" customHeight="1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 ht="24" customHeight="1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 ht="24" customHeight="1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 ht="24" customHeight="1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 ht="24" customHeight="1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 ht="24" customHeight="1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 ht="24" customHeight="1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 ht="24" customHeight="1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 ht="24" customHeight="1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 ht="24" customHeight="1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 ht="24" customHeight="1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 ht="24" customHeight="1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 ht="24" customHeight="1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 ht="24" customHeight="1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 ht="24" customHeight="1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 ht="24" customHeight="1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 ht="24" customHeight="1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 ht="24" customHeight="1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 ht="24" customHeight="1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 ht="24" customHeight="1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 ht="24" customHeight="1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 ht="24" customHeight="1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 ht="24" customHeight="1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 ht="24" customHeight="1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 ht="24" customHeight="1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 ht="24" customHeight="1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 ht="24" customHeight="1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 ht="24" customHeight="1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 ht="24" customHeight="1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 ht="24" customHeight="1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 ht="24" customHeight="1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spans="1:26" ht="24" customHeight="1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spans="1:26" ht="24" customHeight="1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</sheetData>
  <mergeCells count="41">
    <mergeCell ref="J28:K28"/>
    <mergeCell ref="D38:K38"/>
    <mergeCell ref="I49:J49"/>
    <mergeCell ref="I50:J50"/>
    <mergeCell ref="I45:J45"/>
    <mergeCell ref="K45:M45"/>
    <mergeCell ref="I46:J46"/>
    <mergeCell ref="B47:D47"/>
    <mergeCell ref="I48:J48"/>
    <mergeCell ref="K48:L48"/>
    <mergeCell ref="A23:D23"/>
    <mergeCell ref="A24:D24"/>
    <mergeCell ref="A25:D25"/>
    <mergeCell ref="B26:C26"/>
    <mergeCell ref="I27:L27"/>
    <mergeCell ref="D17:E17"/>
    <mergeCell ref="D18:E18"/>
    <mergeCell ref="A19:E20"/>
    <mergeCell ref="A21:G21"/>
    <mergeCell ref="A22:D22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D11:E11"/>
    <mergeCell ref="H5:K5"/>
    <mergeCell ref="C1:L2"/>
    <mergeCell ref="C3:L3"/>
    <mergeCell ref="C4:D4"/>
    <mergeCell ref="A5:A6"/>
    <mergeCell ref="B5:B6"/>
    <mergeCell ref="C5:C6"/>
    <mergeCell ref="G5:G6"/>
    <mergeCell ref="L5:L6"/>
    <mergeCell ref="D5:E6"/>
    <mergeCell ref="F5:F6"/>
  </mergeCells>
  <pageMargins left="0.51181102362204722" right="0.31496062992125984" top="0.74803149606299213" bottom="0.55118110236220474" header="0" footer="0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FF"/>
  </sheetPr>
  <dimension ref="A1:Z1004"/>
  <sheetViews>
    <sheetView tabSelected="1" view="pageLayout" topLeftCell="A16" zoomScale="70" zoomScaleNormal="100" zoomScalePageLayoutView="70" workbookViewId="0">
      <selection activeCell="G44" sqref="G44"/>
    </sheetView>
  </sheetViews>
  <sheetFormatPr defaultColWidth="14.42578125" defaultRowHeight="15" customHeight="1"/>
  <cols>
    <col min="1" max="1" width="11.140625" customWidth="1"/>
    <col min="2" max="2" width="6.28515625" customWidth="1"/>
    <col min="3" max="3" width="10.28515625" customWidth="1"/>
    <col min="4" max="4" width="16.140625" customWidth="1"/>
    <col min="5" max="5" width="7.28515625" customWidth="1"/>
    <col min="6" max="6" width="7.140625" customWidth="1"/>
    <col min="7" max="7" width="11.42578125" customWidth="1"/>
    <col min="8" max="11" width="16.85546875" customWidth="1"/>
    <col min="12" max="12" width="16.28515625" customWidth="1"/>
    <col min="13" max="18" width="6.7109375" customWidth="1"/>
    <col min="19" max="26" width="9.140625" customWidth="1"/>
  </cols>
  <sheetData>
    <row r="1" spans="1:26" ht="24" customHeight="1">
      <c r="A1" s="1"/>
      <c r="B1" s="1"/>
      <c r="C1" s="104" t="s">
        <v>0</v>
      </c>
      <c r="D1" s="105"/>
      <c r="E1" s="105"/>
      <c r="F1" s="105"/>
      <c r="G1" s="105"/>
      <c r="H1" s="105"/>
      <c r="I1" s="105"/>
      <c r="J1" s="105"/>
      <c r="K1" s="105"/>
      <c r="L1" s="10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24" customHeight="1">
      <c r="A2" s="1"/>
      <c r="B2" s="1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46"/>
      <c r="N2" s="46"/>
      <c r="O2" s="46"/>
      <c r="P2" s="46"/>
      <c r="Q2" s="46"/>
      <c r="R2" s="46"/>
      <c r="S2" s="46"/>
      <c r="T2" s="45"/>
      <c r="U2" s="45"/>
      <c r="V2" s="45"/>
      <c r="W2" s="45"/>
      <c r="X2" s="45"/>
      <c r="Y2" s="45"/>
      <c r="Z2" s="45"/>
    </row>
    <row r="3" spans="1:26" ht="24" customHeight="1">
      <c r="A3" s="1"/>
      <c r="B3" s="1"/>
      <c r="C3" s="133" t="s">
        <v>58</v>
      </c>
      <c r="D3" s="105"/>
      <c r="E3" s="105"/>
      <c r="F3" s="105"/>
      <c r="G3" s="105"/>
      <c r="H3" s="105"/>
      <c r="I3" s="105"/>
      <c r="J3" s="105"/>
      <c r="K3" s="105"/>
      <c r="L3" s="105"/>
      <c r="M3" s="47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24" customHeight="1">
      <c r="A4" s="1"/>
      <c r="B4" s="48" t="s">
        <v>45</v>
      </c>
      <c r="C4" s="148" t="s">
        <v>71</v>
      </c>
      <c r="D4" s="135"/>
      <c r="E4" s="49"/>
      <c r="F4" s="49"/>
      <c r="G4" s="85" t="s">
        <v>69</v>
      </c>
      <c r="H4" s="84"/>
      <c r="I4" s="84"/>
      <c r="J4" s="84"/>
      <c r="K4" s="4" t="s">
        <v>70</v>
      </c>
      <c r="L4" s="48">
        <v>2567</v>
      </c>
      <c r="M4" s="47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24" customHeight="1">
      <c r="A5" s="108" t="s">
        <v>63</v>
      </c>
      <c r="B5" s="108" t="s">
        <v>64</v>
      </c>
      <c r="C5" s="108" t="s">
        <v>65</v>
      </c>
      <c r="D5" s="108" t="s">
        <v>66</v>
      </c>
      <c r="E5" s="108"/>
      <c r="F5" s="108" t="s">
        <v>67</v>
      </c>
      <c r="G5" s="109" t="s">
        <v>68</v>
      </c>
      <c r="H5" s="131" t="s">
        <v>46</v>
      </c>
      <c r="I5" s="121"/>
      <c r="J5" s="121"/>
      <c r="K5" s="132"/>
      <c r="L5" s="136" t="s">
        <v>47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24" customHeight="1">
      <c r="A6" s="108"/>
      <c r="B6" s="108"/>
      <c r="C6" s="108"/>
      <c r="D6" s="108"/>
      <c r="E6" s="108"/>
      <c r="F6" s="108"/>
      <c r="G6" s="110"/>
      <c r="H6" s="6" t="s">
        <v>48</v>
      </c>
      <c r="I6" s="6" t="s">
        <v>49</v>
      </c>
      <c r="J6" s="6" t="s">
        <v>50</v>
      </c>
      <c r="K6" s="51" t="s">
        <v>51</v>
      </c>
      <c r="L6" s="137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24" customHeight="1">
      <c r="A7" s="7" t="s">
        <v>62</v>
      </c>
      <c r="B7" s="7" t="s">
        <v>9</v>
      </c>
      <c r="C7" s="7" t="s">
        <v>60</v>
      </c>
      <c r="D7" s="113" t="s">
        <v>71</v>
      </c>
      <c r="E7" s="114"/>
      <c r="F7" s="8">
        <v>1</v>
      </c>
      <c r="G7" s="9">
        <v>31</v>
      </c>
      <c r="H7" s="10">
        <v>28</v>
      </c>
      <c r="I7" s="10">
        <v>3</v>
      </c>
      <c r="J7" s="10">
        <v>0</v>
      </c>
      <c r="K7" s="59">
        <v>0</v>
      </c>
      <c r="L7" s="52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24" customHeight="1">
      <c r="A8" s="7"/>
      <c r="B8" s="7" t="s">
        <v>10</v>
      </c>
      <c r="C8" s="7" t="s">
        <v>60</v>
      </c>
      <c r="D8" s="113" t="s">
        <v>71</v>
      </c>
      <c r="E8" s="114"/>
      <c r="F8" s="8">
        <v>1</v>
      </c>
      <c r="G8" s="62">
        <v>39</v>
      </c>
      <c r="H8" s="63">
        <v>5</v>
      </c>
      <c r="I8" s="63">
        <v>33</v>
      </c>
      <c r="J8" s="63">
        <v>1</v>
      </c>
      <c r="K8" s="64">
        <v>0</v>
      </c>
      <c r="L8" s="52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24" customHeight="1">
      <c r="A9" s="7"/>
      <c r="B9" s="7" t="s">
        <v>11</v>
      </c>
      <c r="C9" s="7" t="s">
        <v>60</v>
      </c>
      <c r="D9" s="113" t="s">
        <v>71</v>
      </c>
      <c r="E9" s="114"/>
      <c r="F9" s="8">
        <v>1</v>
      </c>
      <c r="G9" s="9">
        <v>39</v>
      </c>
      <c r="H9" s="10">
        <v>38</v>
      </c>
      <c r="I9" s="10">
        <v>1</v>
      </c>
      <c r="J9" s="10">
        <v>0</v>
      </c>
      <c r="K9" s="59">
        <v>0</v>
      </c>
      <c r="L9" s="52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ht="24" customHeight="1">
      <c r="A10" s="7"/>
      <c r="B10" s="7" t="s">
        <v>12</v>
      </c>
      <c r="C10" s="7" t="s">
        <v>60</v>
      </c>
      <c r="D10" s="113" t="s">
        <v>71</v>
      </c>
      <c r="E10" s="114"/>
      <c r="F10" s="8">
        <v>1</v>
      </c>
      <c r="G10" s="62">
        <v>40</v>
      </c>
      <c r="H10" s="63">
        <v>14</v>
      </c>
      <c r="I10" s="63">
        <v>25</v>
      </c>
      <c r="J10" s="63">
        <v>1</v>
      </c>
      <c r="K10" s="64">
        <v>0</v>
      </c>
      <c r="L10" s="52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ht="24" customHeight="1">
      <c r="A11" s="7"/>
      <c r="B11" s="7" t="s">
        <v>13</v>
      </c>
      <c r="C11" s="7" t="s">
        <v>60</v>
      </c>
      <c r="D11" s="113" t="s">
        <v>71</v>
      </c>
      <c r="E11" s="114"/>
      <c r="F11" s="8">
        <v>1</v>
      </c>
      <c r="G11" s="9">
        <v>40</v>
      </c>
      <c r="H11" s="10">
        <v>15</v>
      </c>
      <c r="I11" s="10">
        <v>20</v>
      </c>
      <c r="J11" s="10">
        <v>0</v>
      </c>
      <c r="K11" s="59">
        <v>0</v>
      </c>
      <c r="L11" s="52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ht="24" customHeight="1">
      <c r="A12" s="7"/>
      <c r="B12" s="7" t="s">
        <v>14</v>
      </c>
      <c r="C12" s="7" t="s">
        <v>60</v>
      </c>
      <c r="D12" s="113" t="s">
        <v>71</v>
      </c>
      <c r="E12" s="114"/>
      <c r="F12" s="8">
        <v>1</v>
      </c>
      <c r="G12" s="62">
        <v>40</v>
      </c>
      <c r="H12" s="63">
        <v>4</v>
      </c>
      <c r="I12" s="63">
        <v>36</v>
      </c>
      <c r="J12" s="63">
        <v>0</v>
      </c>
      <c r="K12" s="64">
        <v>0</v>
      </c>
      <c r="L12" s="52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ht="24" customHeight="1">
      <c r="A13" s="7"/>
      <c r="B13" s="7" t="s">
        <v>15</v>
      </c>
      <c r="C13" s="7" t="s">
        <v>60</v>
      </c>
      <c r="D13" s="113" t="s">
        <v>71</v>
      </c>
      <c r="E13" s="114"/>
      <c r="F13" s="8">
        <v>1</v>
      </c>
      <c r="G13" s="9">
        <v>37</v>
      </c>
      <c r="H13" s="10">
        <v>13</v>
      </c>
      <c r="I13" s="10">
        <v>23</v>
      </c>
      <c r="J13" s="10">
        <v>0</v>
      </c>
      <c r="K13" s="59">
        <v>0</v>
      </c>
      <c r="L13" s="52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24" customHeight="1">
      <c r="A14" s="7"/>
      <c r="B14" s="7" t="s">
        <v>16</v>
      </c>
      <c r="C14" s="7" t="s">
        <v>60</v>
      </c>
      <c r="D14" s="113" t="s">
        <v>71</v>
      </c>
      <c r="E14" s="114"/>
      <c r="F14" s="8">
        <v>1</v>
      </c>
      <c r="G14" s="62">
        <v>37</v>
      </c>
      <c r="H14" s="63">
        <v>1</v>
      </c>
      <c r="I14" s="63">
        <v>34</v>
      </c>
      <c r="J14" s="63">
        <v>2</v>
      </c>
      <c r="K14" s="64">
        <v>0</v>
      </c>
      <c r="L14" s="52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24" customHeight="1">
      <c r="A15" s="7"/>
      <c r="B15" s="7" t="s">
        <v>17</v>
      </c>
      <c r="C15" s="7" t="s">
        <v>60</v>
      </c>
      <c r="D15" s="113" t="s">
        <v>71</v>
      </c>
      <c r="E15" s="114"/>
      <c r="F15" s="8">
        <v>1</v>
      </c>
      <c r="G15" s="9">
        <v>37</v>
      </c>
      <c r="H15" s="10">
        <v>14</v>
      </c>
      <c r="I15" s="10">
        <v>14</v>
      </c>
      <c r="J15" s="10">
        <v>9</v>
      </c>
      <c r="K15" s="59">
        <v>0</v>
      </c>
      <c r="L15" s="52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24" customHeight="1">
      <c r="A16" s="7"/>
      <c r="B16" s="7" t="s">
        <v>18</v>
      </c>
      <c r="C16" s="7" t="s">
        <v>60</v>
      </c>
      <c r="D16" s="113" t="s">
        <v>71</v>
      </c>
      <c r="E16" s="114"/>
      <c r="F16" s="8">
        <v>1</v>
      </c>
      <c r="G16" s="62">
        <v>39</v>
      </c>
      <c r="H16" s="63">
        <v>0</v>
      </c>
      <c r="I16" s="63">
        <v>39</v>
      </c>
      <c r="J16" s="63">
        <v>0</v>
      </c>
      <c r="K16" s="64">
        <v>0</v>
      </c>
      <c r="L16" s="52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24" customHeight="1">
      <c r="A17" s="7"/>
      <c r="B17" s="7" t="s">
        <v>19</v>
      </c>
      <c r="C17" s="7" t="s">
        <v>60</v>
      </c>
      <c r="D17" s="113" t="s">
        <v>71</v>
      </c>
      <c r="E17" s="114"/>
      <c r="F17" s="8">
        <v>1</v>
      </c>
      <c r="G17" s="9">
        <v>31</v>
      </c>
      <c r="H17" s="10">
        <v>0</v>
      </c>
      <c r="I17" s="10">
        <v>19</v>
      </c>
      <c r="J17" s="10">
        <v>12</v>
      </c>
      <c r="K17" s="59">
        <v>0</v>
      </c>
      <c r="L17" s="52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24" customHeight="1">
      <c r="A18" s="7"/>
      <c r="B18" s="7" t="s">
        <v>20</v>
      </c>
      <c r="C18" s="7" t="s">
        <v>60</v>
      </c>
      <c r="D18" s="113" t="s">
        <v>71</v>
      </c>
      <c r="E18" s="114"/>
      <c r="F18" s="8">
        <v>1</v>
      </c>
      <c r="G18" s="9">
        <v>31</v>
      </c>
      <c r="H18" s="10">
        <v>2</v>
      </c>
      <c r="I18" s="10">
        <v>19</v>
      </c>
      <c r="J18" s="10">
        <v>10</v>
      </c>
      <c r="K18" s="59">
        <v>0</v>
      </c>
      <c r="L18" s="52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24" customHeight="1">
      <c r="A19" s="115" t="s">
        <v>21</v>
      </c>
      <c r="B19" s="116"/>
      <c r="C19" s="116"/>
      <c r="D19" s="116"/>
      <c r="E19" s="117"/>
      <c r="F19" s="14" t="s">
        <v>2</v>
      </c>
      <c r="G19" s="6" t="s">
        <v>22</v>
      </c>
      <c r="H19" s="6" t="s">
        <v>48</v>
      </c>
      <c r="I19" s="6" t="s">
        <v>49</v>
      </c>
      <c r="J19" s="6" t="s">
        <v>50</v>
      </c>
      <c r="K19" s="51" t="s">
        <v>51</v>
      </c>
      <c r="L19" s="52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ht="24" customHeight="1">
      <c r="A20" s="118"/>
      <c r="B20" s="119"/>
      <c r="C20" s="119"/>
      <c r="D20" s="119"/>
      <c r="E20" s="112"/>
      <c r="F20" s="8">
        <f t="shared" ref="F20:K20" si="0">SUM(F7:F18)</f>
        <v>12</v>
      </c>
      <c r="G20" s="9">
        <f t="shared" si="0"/>
        <v>441</v>
      </c>
      <c r="H20" s="9">
        <f t="shared" si="0"/>
        <v>134</v>
      </c>
      <c r="I20" s="9">
        <f t="shared" si="0"/>
        <v>266</v>
      </c>
      <c r="J20" s="9">
        <f t="shared" si="0"/>
        <v>35</v>
      </c>
      <c r="K20" s="9">
        <f t="shared" si="0"/>
        <v>0</v>
      </c>
      <c r="L20" s="52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24" customHeight="1">
      <c r="A21" s="120" t="s">
        <v>23</v>
      </c>
      <c r="B21" s="121"/>
      <c r="C21" s="121"/>
      <c r="D21" s="121"/>
      <c r="E21" s="121"/>
      <c r="F21" s="121"/>
      <c r="G21" s="114"/>
      <c r="H21" s="20">
        <f t="shared" ref="H21:K21" si="1">H20*100/$G$20</f>
        <v>30.385487528344672</v>
      </c>
      <c r="I21" s="20">
        <f t="shared" si="1"/>
        <v>60.317460317460316</v>
      </c>
      <c r="J21" s="20">
        <f t="shared" si="1"/>
        <v>7.9365079365079367</v>
      </c>
      <c r="K21" s="53">
        <f t="shared" si="1"/>
        <v>0</v>
      </c>
      <c r="L21" s="52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ht="24" customHeight="1">
      <c r="A22" s="138" t="s">
        <v>52</v>
      </c>
      <c r="B22" s="121"/>
      <c r="C22" s="121"/>
      <c r="D22" s="121"/>
      <c r="E22" s="31">
        <f>SUM(K20)</f>
        <v>0</v>
      </c>
      <c r="F22" s="32" t="s">
        <v>25</v>
      </c>
      <c r="G22" s="33" t="s">
        <v>26</v>
      </c>
      <c r="H22" s="34">
        <f t="shared" ref="H22:H25" si="2">E22*100/$G$20</f>
        <v>0</v>
      </c>
      <c r="I22" s="1"/>
      <c r="J22" s="1"/>
      <c r="K22" s="1"/>
      <c r="L22" s="1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ht="24" customHeight="1">
      <c r="A23" s="138" t="s">
        <v>53</v>
      </c>
      <c r="B23" s="121"/>
      <c r="C23" s="121"/>
      <c r="D23" s="121"/>
      <c r="E23" s="31">
        <f>SUM(H20:J20)</f>
        <v>435</v>
      </c>
      <c r="F23" s="32" t="s">
        <v>25</v>
      </c>
      <c r="G23" s="33" t="s">
        <v>26</v>
      </c>
      <c r="H23" s="34">
        <f t="shared" si="2"/>
        <v>98.639455782312922</v>
      </c>
      <c r="I23" s="1"/>
      <c r="J23" s="1"/>
      <c r="K23" s="1"/>
      <c r="L23" s="1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ht="24" customHeight="1">
      <c r="A24" s="138" t="s">
        <v>54</v>
      </c>
      <c r="B24" s="121"/>
      <c r="C24" s="121"/>
      <c r="D24" s="121"/>
      <c r="E24" s="31">
        <f>SUM(H20:I20)</f>
        <v>400</v>
      </c>
      <c r="F24" s="32" t="s">
        <v>25</v>
      </c>
      <c r="G24" s="33" t="s">
        <v>26</v>
      </c>
      <c r="H24" s="34">
        <f t="shared" si="2"/>
        <v>90.702947845804985</v>
      </c>
      <c r="I24" s="1"/>
      <c r="J24" s="1"/>
      <c r="K24" s="1"/>
      <c r="L24" s="1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24" customHeight="1">
      <c r="A25" s="138" t="s">
        <v>55</v>
      </c>
      <c r="B25" s="121"/>
      <c r="C25" s="121"/>
      <c r="D25" s="121"/>
      <c r="E25" s="31">
        <f>SUM(H20)</f>
        <v>134</v>
      </c>
      <c r="F25" s="32" t="s">
        <v>25</v>
      </c>
      <c r="G25" s="33" t="s">
        <v>26</v>
      </c>
      <c r="H25" s="34">
        <f t="shared" si="2"/>
        <v>30.385487528344672</v>
      </c>
      <c r="I25" s="1"/>
      <c r="J25" s="1"/>
      <c r="K25" s="1"/>
      <c r="L25" s="1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ht="24" customHeight="1">
      <c r="A26" s="54"/>
      <c r="B26" s="139"/>
      <c r="C26" s="105"/>
      <c r="D26" s="45"/>
      <c r="E26" s="55"/>
      <c r="F26" s="56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ht="24" customHeight="1">
      <c r="A27" s="45"/>
      <c r="B27" s="45"/>
      <c r="C27" s="45"/>
      <c r="D27" s="45"/>
      <c r="E27" s="45"/>
      <c r="F27" s="45"/>
      <c r="G27" s="45"/>
      <c r="H27" s="45"/>
      <c r="I27" s="140"/>
      <c r="J27" s="105"/>
      <c r="K27" s="105"/>
      <c r="L27" s="105"/>
      <c r="M27" s="57"/>
      <c r="N27" s="57"/>
      <c r="O27" s="57"/>
      <c r="P27" s="57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24" customHeight="1">
      <c r="A28" s="45"/>
      <c r="B28" s="45"/>
      <c r="C28" s="45"/>
      <c r="D28" s="45"/>
      <c r="E28" s="45"/>
      <c r="F28" s="45"/>
      <c r="G28" s="45"/>
      <c r="H28" s="45"/>
      <c r="I28" s="58"/>
      <c r="J28" s="141"/>
      <c r="K28" s="105"/>
      <c r="L28" s="57"/>
      <c r="M28" s="57"/>
      <c r="N28" s="57"/>
      <c r="O28" s="57"/>
      <c r="P28" s="57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24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24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24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24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24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24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24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24" customHeight="1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24" customHeight="1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24" customHeight="1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24" customHeight="1">
      <c r="A39" s="71"/>
      <c r="B39" s="68"/>
      <c r="C39" s="69"/>
      <c r="D39" s="129" t="s">
        <v>34</v>
      </c>
      <c r="E39" s="127"/>
      <c r="F39" s="127"/>
      <c r="G39" s="127"/>
      <c r="H39" s="127"/>
      <c r="I39" s="127"/>
      <c r="J39" s="127"/>
      <c r="K39" s="127"/>
      <c r="L39" s="76"/>
      <c r="M39" s="76"/>
      <c r="N39" s="71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24" customHeight="1">
      <c r="A40" s="71"/>
      <c r="B40" s="68"/>
      <c r="C40" s="68"/>
      <c r="D40" s="74" t="s">
        <v>72</v>
      </c>
      <c r="E40" s="76"/>
      <c r="F40" s="76"/>
      <c r="G40" s="76" t="s">
        <v>74</v>
      </c>
      <c r="H40" s="86" t="s">
        <v>82</v>
      </c>
      <c r="I40" s="76"/>
      <c r="J40" s="75"/>
      <c r="K40" s="76"/>
      <c r="L40" s="76"/>
      <c r="M40" s="76"/>
      <c r="N40" s="71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 ht="24" customHeight="1">
      <c r="A41" s="71"/>
      <c r="B41" s="68"/>
      <c r="C41" s="68"/>
      <c r="D41" s="74" t="s">
        <v>72</v>
      </c>
      <c r="E41" s="76"/>
      <c r="F41" s="76"/>
      <c r="G41" s="76" t="s">
        <v>74</v>
      </c>
      <c r="H41" s="86" t="s">
        <v>83</v>
      </c>
      <c r="I41" s="76"/>
      <c r="J41" s="75"/>
      <c r="K41" s="76"/>
      <c r="L41" s="76"/>
      <c r="M41" s="76"/>
      <c r="N41" s="71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ht="24" customHeight="1">
      <c r="A42" s="71"/>
      <c r="B42" s="68"/>
      <c r="C42" s="68"/>
      <c r="D42" s="74" t="s">
        <v>73</v>
      </c>
      <c r="E42" s="76"/>
      <c r="F42" s="76"/>
      <c r="G42" s="68" t="s">
        <v>75</v>
      </c>
      <c r="H42" s="72" t="s">
        <v>84</v>
      </c>
      <c r="I42" s="76"/>
      <c r="J42" s="75"/>
      <c r="K42" s="76"/>
      <c r="L42" s="76"/>
      <c r="M42" s="76"/>
      <c r="N42" s="71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24" customHeight="1">
      <c r="A43" s="71"/>
      <c r="B43" s="68"/>
      <c r="C43" s="68"/>
      <c r="D43" s="74" t="s">
        <v>73</v>
      </c>
      <c r="E43" s="76"/>
      <c r="F43" s="76"/>
      <c r="G43" s="68" t="s">
        <v>85</v>
      </c>
      <c r="H43" s="76"/>
      <c r="I43" s="75"/>
      <c r="J43" s="68" t="s">
        <v>79</v>
      </c>
      <c r="K43" s="75"/>
      <c r="L43" s="76"/>
      <c r="M43" s="76"/>
      <c r="N43" s="71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24" customHeight="1">
      <c r="A44" s="71"/>
      <c r="B44" s="68"/>
      <c r="C44" s="68"/>
      <c r="D44" s="74" t="s">
        <v>73</v>
      </c>
      <c r="E44" s="76"/>
      <c r="F44" s="76"/>
      <c r="G44" s="68" t="s">
        <v>76</v>
      </c>
      <c r="H44" s="76"/>
      <c r="I44" s="75"/>
      <c r="J44" s="68" t="s">
        <v>80</v>
      </c>
      <c r="K44" s="75"/>
      <c r="L44" s="76"/>
      <c r="M44" s="76"/>
      <c r="N44" s="71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 ht="24" customHeight="1">
      <c r="A45" s="71"/>
      <c r="B45" s="68"/>
      <c r="C45" s="68"/>
      <c r="D45" s="68"/>
      <c r="E45" s="76"/>
      <c r="F45" s="76"/>
      <c r="G45" s="68"/>
      <c r="H45" s="76"/>
      <c r="I45" s="75"/>
      <c r="J45" s="76"/>
      <c r="K45" s="75"/>
      <c r="L45" s="76"/>
      <c r="M45" s="76"/>
      <c r="N45" s="71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24" customHeight="1">
      <c r="A46" s="71"/>
      <c r="B46" s="97" t="s">
        <v>81</v>
      </c>
      <c r="C46" s="70" t="s">
        <v>35</v>
      </c>
      <c r="D46" s="68"/>
      <c r="E46" s="100" t="s">
        <v>81</v>
      </c>
      <c r="F46" s="68" t="s">
        <v>36</v>
      </c>
      <c r="G46" s="68"/>
      <c r="H46" s="76"/>
      <c r="I46" s="126" t="s">
        <v>59</v>
      </c>
      <c r="J46" s="127"/>
      <c r="K46" s="149" t="s">
        <v>38</v>
      </c>
      <c r="L46" s="127"/>
      <c r="M46" s="127"/>
      <c r="N46" s="71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pans="1:26" ht="24" customHeight="1">
      <c r="A47" s="71"/>
      <c r="B47" s="68"/>
      <c r="C47" s="68"/>
      <c r="D47" s="68"/>
      <c r="E47" s="68"/>
      <c r="F47" s="68"/>
      <c r="G47" s="68"/>
      <c r="H47" s="68"/>
      <c r="I47" s="126" t="s">
        <v>39</v>
      </c>
      <c r="J47" s="127"/>
      <c r="K47" s="76"/>
      <c r="L47" s="76"/>
      <c r="M47" s="76"/>
      <c r="N47" s="71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pans="1:26" ht="24" customHeight="1">
      <c r="A48" s="71"/>
      <c r="B48" s="130" t="s">
        <v>40</v>
      </c>
      <c r="C48" s="127"/>
      <c r="D48" s="127"/>
      <c r="E48" s="74"/>
      <c r="F48" s="74"/>
      <c r="G48" s="68"/>
      <c r="H48" s="68"/>
      <c r="I48" s="68"/>
      <c r="J48" s="68"/>
      <c r="K48" s="68"/>
      <c r="L48" s="76"/>
      <c r="M48" s="76"/>
      <c r="N48" s="71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pans="1:26" ht="24" customHeight="1">
      <c r="A49" s="71"/>
      <c r="B49" s="97" t="s">
        <v>81</v>
      </c>
      <c r="C49" s="70" t="s">
        <v>35</v>
      </c>
      <c r="D49" s="68"/>
      <c r="E49" s="100" t="s">
        <v>81</v>
      </c>
      <c r="F49" s="68" t="s">
        <v>36</v>
      </c>
      <c r="G49" s="68"/>
      <c r="H49" s="76"/>
      <c r="I49" s="126" t="s">
        <v>59</v>
      </c>
      <c r="J49" s="127"/>
      <c r="K49" s="126" t="s">
        <v>41</v>
      </c>
      <c r="L49" s="127"/>
      <c r="M49" s="76"/>
      <c r="N49" s="71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pans="1:26" ht="24" customHeight="1">
      <c r="A50" s="71"/>
      <c r="B50" s="68"/>
      <c r="C50" s="68"/>
      <c r="D50" s="68"/>
      <c r="E50" s="68"/>
      <c r="F50" s="68"/>
      <c r="G50" s="68"/>
      <c r="H50" s="69"/>
      <c r="I50" s="126" t="s">
        <v>42</v>
      </c>
      <c r="J50" s="127"/>
      <c r="K50" s="73"/>
      <c r="L50" s="76"/>
      <c r="M50" s="76"/>
      <c r="N50" s="71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spans="1:26" ht="24" customHeight="1">
      <c r="A51" s="71"/>
      <c r="B51" s="68"/>
      <c r="C51" s="68"/>
      <c r="D51" s="68"/>
      <c r="E51" s="68"/>
      <c r="F51" s="68"/>
      <c r="G51" s="68"/>
      <c r="H51" s="68"/>
      <c r="I51" s="126" t="s">
        <v>43</v>
      </c>
      <c r="J51" s="127"/>
      <c r="K51" s="73"/>
      <c r="L51" s="76"/>
      <c r="M51" s="76"/>
      <c r="N51" s="71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pans="1:26" ht="24" customHeight="1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24" customHeight="1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24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24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24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24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24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24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24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24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24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24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24" customHeight="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24" customHeigh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24" customHeight="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24" customHeight="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24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24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24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24" customHeigh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24" customHeight="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24" customHeight="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24" customHeight="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24" customHeight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24" customHeight="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24" customHeight="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24" customHeigh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24" customHeight="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24" customHeigh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24" customHeight="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24" customHeight="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24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24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24" customHeight="1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24" customHeight="1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24" customHeight="1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24" customHeight="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24" customHeight="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24" customHeight="1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24" customHeight="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24" customHeight="1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24" customHeight="1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24" customHeight="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24" customHeight="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24" customHeight="1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24" customHeight="1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24" customHeight="1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24" customHeight="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24" customHeight="1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24" customHeight="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24" customHeight="1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24" customHeight="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24" customHeight="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24" customHeight="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24" customHeight="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24" customHeight="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24" customHeight="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24" customHeight="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24" customHeight="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24" customHeight="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24" customHeight="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24" customHeight="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24" customHeigh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24" customHeight="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24" customHeight="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24" customHeight="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24" customHeight="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24" customHeight="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24" customHeight="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24" customHeight="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24" customHeight="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24" customHeight="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24" customHeight="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24" customHeight="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24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24" customHeight="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24" customHeigh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24" customHeigh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24" customHeigh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24" customHeigh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24" customHeigh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24" customHeigh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24" customHeigh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24" customHeigh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24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24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24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24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24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24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24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24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24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24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24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24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24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24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24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24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24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24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24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24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24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24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24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24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24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24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24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24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24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24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24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24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24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24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24" customHeight="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24" customHeight="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24" customHeight="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24" customHeight="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24" customHeight="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24" customHeight="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24" customHeight="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24" customHeight="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24" customHeight="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24" customHeight="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24" customHeight="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24" customHeight="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24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24" customHeight="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24" customHeight="1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24" customHeight="1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 ht="24" customHeight="1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24" customHeight="1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24" customHeight="1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24" customHeight="1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24" customHeight="1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24" customHeight="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24" customHeight="1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24" customHeight="1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24" customHeight="1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24" customHeight="1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24" customHeight="1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24" customHeight="1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24" customHeight="1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24" customHeight="1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24" customHeight="1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24" customHeight="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24" customHeight="1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24" customHeight="1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24" customHeight="1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24" customHeight="1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24" customHeight="1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24" customHeight="1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24" customHeight="1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24" customHeight="1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24" customHeight="1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24" customHeight="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24" customHeight="1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24" customHeight="1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24" customHeight="1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24" customHeight="1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24" customHeight="1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24" customHeight="1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24" customHeight="1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24" customHeight="1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24" customHeight="1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24" customHeight="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24" customHeight="1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24" customHeight="1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24" customHeight="1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24" customHeight="1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24" customHeight="1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24" customHeight="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24" customHeight="1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 ht="24" customHeight="1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 ht="24" customHeight="1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ht="24" customHeight="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24" customHeight="1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24" customHeight="1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24" customHeight="1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24" customHeight="1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24" customHeight="1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24" customHeight="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24" customHeight="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24" customHeight="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24" customHeight="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24" customHeight="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24" customHeight="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24" customHeight="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24" customHeight="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24" customHeight="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24" customHeight="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24" customHeight="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24" customHeight="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24" customHeight="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24" customHeight="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24" customHeight="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24" customHeight="1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24" customHeight="1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24" customHeight="1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24" customHeight="1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24" customHeight="1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24" customHeight="1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24" customHeight="1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24" customHeight="1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24" customHeight="1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24" customHeight="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24" customHeight="1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24" customHeight="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24" customHeight="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24" customHeight="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24" customHeight="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24" customHeight="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 ht="24" customHeight="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24" customHeight="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24" customHeight="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 ht="24" customHeight="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24" customHeight="1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24" customHeight="1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24" customHeight="1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24" customHeight="1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24" customHeight="1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24" customHeight="1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24" customHeight="1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24" customHeight="1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24" customHeight="1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24" customHeight="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24" customHeight="1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24" customHeight="1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 ht="24" customHeight="1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24" customHeight="1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24" customHeight="1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24" customHeight="1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24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24" customHeight="1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24" customHeight="1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24" customHeight="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24" customHeight="1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24" customHeight="1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24" customHeight="1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24" customHeight="1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24" customHeight="1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24" customHeight="1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24" customHeight="1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24" customHeight="1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24" customHeight="1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24" customHeight="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24" customHeight="1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24" customHeight="1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24" customHeight="1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24" customHeight="1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24" customHeight="1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24" customHeight="1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24" customHeight="1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24" customHeight="1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24" customHeight="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24" customHeight="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24" customHeight="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24" customHeight="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 ht="24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 ht="24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24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24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24" customHeight="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24" customHeight="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24" customHeight="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24" customHeight="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24" customHeight="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 ht="24" customHeight="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 ht="24" customHeight="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 ht="24" customHeight="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 ht="24" customHeight="1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 ht="24" customHeight="1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 ht="24" customHeight="1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 ht="24" customHeight="1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 ht="24" customHeight="1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 ht="24" customHeight="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 ht="24" customHeight="1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 ht="24" customHeight="1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 ht="24" customHeight="1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 ht="24" customHeight="1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 ht="24" customHeight="1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 ht="24" customHeight="1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 ht="24" customHeight="1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 ht="24" customHeight="1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 ht="24" customHeight="1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 ht="24" customHeight="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 ht="24" customHeight="1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 ht="24" customHeight="1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 ht="24" customHeight="1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 ht="24" customHeight="1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 ht="24" customHeight="1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 ht="24" customHeight="1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 ht="24" customHeight="1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 ht="24" customHeight="1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 ht="24" customHeight="1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 ht="24" customHeight="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 ht="24" customHeight="1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 ht="24" customHeight="1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24" customHeight="1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24" customHeight="1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24" customHeight="1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24" customHeight="1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24" customHeight="1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24" customHeight="1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24" customHeight="1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24" customHeight="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 ht="24" customHeight="1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 ht="24" customHeight="1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24" customHeight="1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24" customHeight="1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24" customHeight="1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24" customHeight="1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24" customHeight="1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24" customHeight="1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24" customHeight="1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24" customHeight="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24" customHeight="1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24" customHeight="1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24" customHeight="1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 ht="24" customHeight="1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 ht="24" customHeight="1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 ht="24" customHeight="1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 ht="24" customHeight="1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 ht="24" customHeight="1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 ht="24" customHeight="1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 ht="24" customHeight="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 ht="24" customHeight="1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 ht="24" customHeight="1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 ht="24" customHeight="1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 ht="24" customHeight="1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 ht="24" customHeight="1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 ht="24" customHeight="1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 ht="24" customHeight="1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 ht="24" customHeight="1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 ht="24" customHeight="1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 ht="24" customHeight="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 ht="24" customHeight="1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 ht="24" customHeight="1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 ht="24" customHeight="1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 ht="24" customHeight="1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 ht="24" customHeight="1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 ht="24" customHeight="1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 ht="24" customHeight="1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 ht="24" customHeight="1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 ht="24" customHeight="1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 ht="24" customHeight="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 ht="24" customHeight="1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 ht="24" customHeight="1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 ht="24" customHeight="1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 ht="24" customHeight="1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 ht="24" customHeight="1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 ht="24" customHeight="1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 ht="24" customHeight="1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 ht="24" customHeight="1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 ht="24" customHeight="1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 ht="24" customHeight="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 ht="24" customHeight="1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 ht="24" customHeight="1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 ht="24" customHeight="1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 ht="24" customHeight="1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24" customHeight="1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24" customHeight="1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 ht="24" customHeight="1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 ht="24" customHeight="1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 ht="24" customHeight="1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 ht="24" customHeight="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 ht="24" customHeight="1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24" customHeight="1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 ht="24" customHeight="1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 ht="24" customHeight="1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 ht="24" customHeight="1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 ht="24" customHeight="1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 ht="24" customHeight="1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 ht="24" customHeight="1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 ht="24" customHeight="1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 ht="24" customHeight="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 ht="24" customHeight="1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24" customHeight="1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 ht="24" customHeight="1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 ht="24" customHeight="1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 ht="24" customHeight="1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 ht="24" customHeight="1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 ht="24" customHeight="1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 ht="24" customHeight="1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 ht="24" customHeight="1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 ht="24" customHeight="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24" customHeight="1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 ht="24" customHeight="1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 ht="24" customHeight="1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 ht="24" customHeight="1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 ht="24" customHeight="1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 ht="24" customHeight="1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 ht="24" customHeight="1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 ht="24" customHeight="1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 ht="24" customHeight="1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 ht="24" customHeight="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 ht="24" customHeight="1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 ht="24" customHeight="1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 ht="24" customHeight="1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 ht="24" customHeight="1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 ht="24" customHeight="1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 ht="24" customHeight="1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 ht="24" customHeight="1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 ht="24" customHeight="1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 ht="24" customHeight="1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 ht="24" customHeight="1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 ht="24" customHeight="1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 ht="24" customHeight="1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 ht="24" customHeight="1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 ht="24" customHeight="1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 ht="24" customHeight="1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 ht="24" customHeight="1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 ht="24" customHeight="1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 ht="24" customHeight="1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 ht="24" customHeight="1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 ht="24" customHeight="1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 ht="24" customHeight="1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 ht="24" customHeight="1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 ht="24" customHeight="1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ht="24" customHeight="1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 ht="24" customHeight="1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 ht="24" customHeight="1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 ht="24" customHeight="1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 ht="24" customHeight="1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 ht="24" customHeight="1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 ht="24" customHeight="1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 ht="24" customHeight="1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 ht="24" customHeight="1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 ht="24" customHeight="1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 ht="24" customHeight="1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 ht="24" customHeight="1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 ht="24" customHeight="1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 ht="24" customHeight="1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 ht="24" customHeight="1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 ht="24" customHeight="1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 ht="24" customHeight="1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 ht="24" customHeight="1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ht="24" customHeight="1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 ht="24" customHeight="1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 ht="24" customHeight="1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 ht="24" customHeight="1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 ht="24" customHeight="1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 ht="24" customHeight="1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 ht="24" customHeight="1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 ht="24" customHeight="1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 ht="24" customHeight="1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 ht="24" customHeight="1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 ht="24" customHeight="1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 ht="24" customHeight="1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 ht="24" customHeight="1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 ht="24" customHeight="1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 ht="24" customHeight="1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 ht="24" customHeight="1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 ht="24" customHeight="1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 ht="24" customHeight="1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 ht="24" customHeight="1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 ht="24" customHeight="1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 ht="24" customHeight="1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 ht="24" customHeight="1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 ht="24" customHeight="1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 ht="24" customHeight="1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 ht="24" customHeight="1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 ht="24" customHeight="1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 ht="24" customHeight="1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 ht="24" customHeight="1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 ht="24" customHeight="1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 ht="24" customHeight="1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 ht="24" customHeight="1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 ht="24" customHeight="1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 ht="24" customHeight="1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 ht="24" customHeight="1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 ht="24" customHeight="1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 ht="24" customHeight="1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 ht="24" customHeight="1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 ht="24" customHeight="1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 ht="24" customHeight="1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 ht="24" customHeight="1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 ht="24" customHeight="1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 ht="24" customHeight="1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 ht="24" customHeight="1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 ht="24" customHeight="1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 ht="24" customHeight="1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 ht="24" customHeight="1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 ht="24" customHeight="1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 ht="24" customHeight="1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 ht="24" customHeight="1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 ht="24" customHeight="1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 ht="24" customHeight="1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 ht="24" customHeight="1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 ht="24" customHeight="1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 ht="24" customHeight="1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 ht="24" customHeight="1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 ht="24" customHeight="1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 ht="24" customHeight="1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 ht="24" customHeight="1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 ht="24" customHeight="1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 ht="24" customHeight="1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 ht="24" customHeight="1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 ht="24" customHeight="1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 ht="24" customHeight="1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 ht="24" customHeight="1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 ht="24" customHeight="1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 ht="24" customHeight="1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 ht="24" customHeight="1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 ht="24" customHeight="1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 ht="24" customHeight="1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 ht="24" customHeight="1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 ht="24" customHeight="1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 ht="24" customHeight="1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 ht="24" customHeight="1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 ht="24" customHeight="1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 ht="24" customHeight="1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 ht="24" customHeight="1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 ht="24" customHeight="1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 ht="24" customHeight="1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 ht="24" customHeight="1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 ht="24" customHeight="1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 ht="24" customHeight="1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 ht="24" customHeight="1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 ht="24" customHeight="1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 ht="24" customHeight="1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 ht="24" customHeight="1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 ht="24" customHeight="1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 ht="24" customHeight="1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 ht="24" customHeight="1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 ht="24" customHeight="1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 ht="24" customHeight="1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 ht="24" customHeight="1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 ht="24" customHeight="1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 ht="24" customHeight="1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 ht="24" customHeight="1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 ht="24" customHeight="1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 ht="24" customHeight="1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 ht="24" customHeight="1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 ht="24" customHeight="1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 ht="24" customHeight="1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 ht="24" customHeight="1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 ht="24" customHeight="1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 ht="24" customHeight="1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 ht="24" customHeight="1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 ht="24" customHeight="1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 ht="24" customHeight="1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 ht="24" customHeight="1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 ht="24" customHeight="1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 ht="24" customHeight="1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 ht="24" customHeight="1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 ht="24" customHeight="1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 ht="24" customHeight="1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 ht="24" customHeight="1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 ht="24" customHeight="1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 ht="24" customHeight="1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 ht="24" customHeight="1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 ht="24" customHeight="1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 ht="24" customHeight="1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 ht="24" customHeight="1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 ht="24" customHeight="1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 ht="24" customHeight="1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 ht="24" customHeight="1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 ht="24" customHeight="1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 ht="24" customHeight="1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 ht="24" customHeight="1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 ht="24" customHeight="1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 ht="24" customHeight="1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 ht="24" customHeight="1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 ht="24" customHeight="1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 ht="24" customHeight="1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 ht="24" customHeight="1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 ht="24" customHeight="1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 ht="24" customHeight="1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 ht="24" customHeight="1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 ht="24" customHeight="1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 ht="24" customHeight="1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 ht="24" customHeight="1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 ht="24" customHeight="1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 ht="24" customHeight="1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 ht="24" customHeight="1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 ht="24" customHeight="1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 ht="24" customHeight="1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 ht="24" customHeight="1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 ht="24" customHeight="1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 ht="24" customHeight="1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 ht="24" customHeight="1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 ht="24" customHeight="1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 ht="24" customHeight="1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 ht="24" customHeight="1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 ht="24" customHeight="1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 ht="24" customHeight="1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 ht="24" customHeight="1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 ht="24" customHeight="1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 ht="24" customHeight="1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 ht="24" customHeight="1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 ht="24" customHeight="1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 ht="24" customHeight="1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 ht="24" customHeight="1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 ht="24" customHeight="1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 ht="24" customHeight="1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 ht="24" customHeight="1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 ht="24" customHeight="1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 ht="24" customHeight="1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 ht="24" customHeight="1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 ht="24" customHeight="1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 ht="24" customHeight="1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 ht="24" customHeight="1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 ht="24" customHeight="1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 ht="24" customHeight="1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 ht="24" customHeight="1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 ht="24" customHeight="1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 ht="24" customHeight="1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 ht="24" customHeight="1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 ht="24" customHeight="1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 ht="24" customHeight="1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 ht="24" customHeight="1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 ht="24" customHeight="1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 ht="24" customHeight="1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 ht="24" customHeight="1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 ht="24" customHeight="1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 ht="24" customHeight="1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 ht="24" customHeight="1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 ht="24" customHeight="1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 ht="24" customHeight="1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 ht="24" customHeight="1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 ht="24" customHeight="1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 ht="24" customHeight="1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 ht="24" customHeight="1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 ht="24" customHeight="1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 ht="24" customHeight="1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 ht="24" customHeight="1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 ht="24" customHeight="1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 ht="24" customHeight="1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 ht="24" customHeight="1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 ht="24" customHeight="1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 ht="24" customHeight="1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 ht="24" customHeight="1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 ht="24" customHeight="1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 ht="24" customHeight="1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 ht="24" customHeight="1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 ht="24" customHeight="1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 ht="24" customHeight="1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 ht="24" customHeight="1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 ht="24" customHeight="1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 ht="24" customHeight="1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 ht="24" customHeight="1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 ht="24" customHeight="1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 ht="24" customHeight="1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 ht="24" customHeight="1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 ht="24" customHeight="1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 ht="24" customHeight="1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 ht="24" customHeight="1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 ht="24" customHeight="1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 ht="24" customHeight="1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 ht="24" customHeight="1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 ht="24" customHeight="1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 ht="24" customHeight="1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 ht="24" customHeight="1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 ht="24" customHeight="1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 ht="24" customHeight="1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 ht="24" customHeight="1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 ht="24" customHeight="1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 ht="24" customHeight="1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 ht="24" customHeight="1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 ht="24" customHeight="1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 ht="24" customHeight="1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 ht="24" customHeight="1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 ht="24" customHeight="1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 ht="24" customHeight="1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 ht="24" customHeight="1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 ht="24" customHeight="1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 ht="24" customHeight="1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 ht="24" customHeight="1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 ht="24" customHeight="1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 ht="24" customHeight="1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 ht="24" customHeight="1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 ht="24" customHeight="1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 ht="24" customHeight="1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 ht="24" customHeight="1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 ht="24" customHeight="1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 ht="24" customHeight="1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 ht="24" customHeight="1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 ht="24" customHeight="1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 ht="24" customHeight="1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 ht="24" customHeight="1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 ht="24" customHeight="1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 ht="24" customHeight="1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 ht="24" customHeight="1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 ht="24" customHeight="1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 ht="24" customHeight="1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 ht="24" customHeight="1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 ht="24" customHeight="1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 ht="24" customHeight="1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 ht="24" customHeight="1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 ht="24" customHeight="1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 ht="24" customHeight="1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 ht="24" customHeight="1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 ht="24" customHeight="1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 ht="24" customHeight="1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 ht="24" customHeight="1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 ht="24" customHeight="1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 ht="24" customHeight="1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 ht="24" customHeight="1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 ht="24" customHeight="1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 ht="24" customHeight="1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 ht="24" customHeight="1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 ht="24" customHeight="1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 ht="24" customHeight="1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 ht="24" customHeight="1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 ht="24" customHeight="1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 ht="24" customHeight="1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 ht="24" customHeight="1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 ht="24" customHeight="1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 ht="24" customHeight="1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 ht="24" customHeight="1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 ht="24" customHeight="1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 ht="24" customHeight="1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 ht="24" customHeight="1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ht="24" customHeight="1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 ht="24" customHeight="1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 ht="24" customHeight="1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ht="24" customHeight="1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 ht="24" customHeight="1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ht="24" customHeight="1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ht="24" customHeight="1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ht="24" customHeight="1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ht="24" customHeight="1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 ht="24" customHeight="1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ht="24" customHeight="1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 ht="24" customHeight="1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 ht="24" customHeight="1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 ht="24" customHeight="1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 ht="24" customHeight="1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 ht="24" customHeight="1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 ht="24" customHeight="1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 ht="24" customHeight="1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 ht="24" customHeight="1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 ht="24" customHeight="1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 ht="24" customHeight="1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 ht="24" customHeight="1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 ht="24" customHeight="1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 ht="24" customHeight="1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 ht="24" customHeight="1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 ht="24" customHeight="1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 ht="24" customHeight="1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 ht="24" customHeight="1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 ht="24" customHeight="1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 ht="24" customHeight="1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 ht="24" customHeight="1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 ht="24" customHeight="1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 ht="24" customHeight="1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 ht="24" customHeight="1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 ht="24" customHeight="1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 ht="24" customHeight="1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 ht="24" customHeight="1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 ht="24" customHeight="1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 ht="24" customHeight="1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 ht="24" customHeight="1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 ht="24" customHeight="1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 ht="24" customHeight="1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 ht="24" customHeight="1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 ht="24" customHeight="1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 ht="24" customHeight="1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 ht="24" customHeight="1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 ht="24" customHeight="1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 ht="24" customHeight="1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 ht="24" customHeight="1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 ht="24" customHeight="1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 ht="24" customHeight="1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 ht="24" customHeight="1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 ht="24" customHeight="1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 ht="24" customHeight="1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 ht="24" customHeight="1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 ht="24" customHeight="1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 ht="24" customHeight="1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 ht="24" customHeight="1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 ht="24" customHeight="1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 ht="24" customHeight="1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 ht="24" customHeight="1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 ht="24" customHeight="1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 ht="24" customHeight="1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 ht="24" customHeight="1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 ht="24" customHeight="1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 ht="24" customHeight="1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 ht="24" customHeight="1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 ht="24" customHeight="1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 ht="24" customHeight="1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 ht="24" customHeight="1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 ht="24" customHeight="1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 ht="24" customHeight="1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 ht="24" customHeight="1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 ht="24" customHeight="1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 ht="24" customHeight="1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 ht="24" customHeight="1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 ht="24" customHeight="1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 ht="24" customHeight="1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 ht="24" customHeight="1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 ht="24" customHeight="1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 ht="24" customHeight="1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 ht="24" customHeight="1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 ht="24" customHeight="1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 ht="24" customHeight="1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 ht="24" customHeight="1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 ht="24" customHeight="1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 ht="24" customHeight="1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 ht="24" customHeight="1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 ht="24" customHeight="1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 ht="24" customHeight="1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 ht="24" customHeight="1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 ht="24" customHeight="1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 ht="24" customHeight="1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 ht="24" customHeight="1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 ht="24" customHeight="1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 ht="24" customHeight="1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 ht="24" customHeight="1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 ht="24" customHeight="1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 ht="24" customHeight="1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 ht="24" customHeight="1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 ht="24" customHeight="1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 ht="24" customHeight="1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 ht="24" customHeight="1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 ht="24" customHeight="1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 ht="24" customHeight="1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 ht="24" customHeight="1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 ht="24" customHeight="1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 ht="24" customHeight="1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 ht="24" customHeight="1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 ht="24" customHeight="1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 ht="24" customHeight="1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 ht="24" customHeight="1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 ht="24" customHeight="1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 ht="24" customHeight="1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 ht="24" customHeight="1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 ht="24" customHeight="1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 ht="24" customHeight="1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 ht="24" customHeight="1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 ht="24" customHeight="1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 ht="24" customHeight="1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 ht="24" customHeight="1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 ht="24" customHeight="1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 ht="24" customHeight="1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 ht="24" customHeight="1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 ht="24" customHeight="1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 ht="24" customHeight="1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 ht="24" customHeight="1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 ht="24" customHeight="1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 ht="24" customHeight="1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 ht="24" customHeight="1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 ht="24" customHeight="1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 ht="24" customHeight="1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 ht="24" customHeight="1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 ht="24" customHeight="1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 ht="24" customHeight="1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 ht="24" customHeight="1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 ht="24" customHeight="1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 ht="24" customHeight="1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 ht="24" customHeight="1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 ht="24" customHeight="1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 ht="24" customHeight="1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 ht="24" customHeight="1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 ht="24" customHeight="1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 ht="24" customHeight="1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 ht="24" customHeight="1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 ht="24" customHeight="1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 ht="24" customHeight="1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 ht="24" customHeight="1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 ht="24" customHeight="1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 ht="24" customHeight="1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 ht="24" customHeight="1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 ht="24" customHeight="1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 ht="24" customHeight="1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 ht="24" customHeight="1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 ht="24" customHeight="1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 ht="24" customHeight="1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 ht="24" customHeight="1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 ht="24" customHeight="1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 ht="24" customHeight="1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 ht="24" customHeight="1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 ht="24" customHeight="1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 ht="24" customHeight="1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 ht="24" customHeight="1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 ht="24" customHeight="1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 ht="24" customHeight="1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 ht="24" customHeight="1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 ht="24" customHeight="1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 ht="24" customHeight="1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 ht="24" customHeight="1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 ht="24" customHeight="1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 ht="24" customHeight="1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 ht="24" customHeight="1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 ht="24" customHeight="1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 ht="24" customHeight="1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 ht="24" customHeight="1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 ht="24" customHeight="1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 ht="24" customHeight="1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 ht="24" customHeight="1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 ht="24" customHeight="1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 ht="24" customHeight="1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 ht="24" customHeight="1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 ht="24" customHeight="1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 ht="24" customHeight="1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 ht="24" customHeight="1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 ht="24" customHeight="1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 ht="24" customHeight="1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 ht="24" customHeight="1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 ht="24" customHeight="1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 ht="24" customHeight="1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 ht="24" customHeight="1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 ht="24" customHeight="1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 ht="24" customHeight="1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 ht="24" customHeight="1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 ht="24" customHeight="1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 ht="24" customHeight="1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 ht="24" customHeight="1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 ht="24" customHeight="1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 ht="24" customHeight="1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 ht="24" customHeight="1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 ht="24" customHeight="1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 ht="24" customHeight="1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 ht="24" customHeight="1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 ht="24" customHeight="1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 ht="24" customHeight="1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 ht="24" customHeight="1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 ht="24" customHeight="1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 ht="24" customHeight="1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 ht="24" customHeight="1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 ht="24" customHeight="1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 ht="24" customHeight="1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 ht="24" customHeight="1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 ht="24" customHeight="1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 ht="24" customHeight="1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 ht="24" customHeight="1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 ht="24" customHeight="1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 ht="24" customHeight="1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 ht="24" customHeight="1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 ht="24" customHeight="1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 ht="24" customHeight="1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 ht="24" customHeight="1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 ht="24" customHeight="1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 ht="24" customHeight="1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 ht="24" customHeight="1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spans="1:26" ht="24" customHeight="1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spans="1:26" ht="24" customHeight="1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spans="1:26" ht="24" customHeight="1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spans="1:26" ht="24" customHeight="1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spans="1:26" ht="24" customHeight="1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spans="1:26" ht="24" customHeight="1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spans="1:26" ht="24" customHeight="1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spans="1:26">
      <c r="A1000" s="61"/>
      <c r="B1000" s="61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  <c r="Z1000" s="61"/>
    </row>
    <row r="1001" spans="1:26">
      <c r="A1001" s="61"/>
      <c r="B1001" s="61"/>
      <c r="C1001" s="61"/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  <c r="O1001" s="61"/>
      <c r="P1001" s="61"/>
      <c r="Q1001" s="61"/>
      <c r="R1001" s="61"/>
      <c r="S1001" s="61"/>
      <c r="T1001" s="61"/>
      <c r="U1001" s="61"/>
      <c r="V1001" s="61"/>
      <c r="W1001" s="61"/>
      <c r="X1001" s="61"/>
      <c r="Y1001" s="61"/>
      <c r="Z1001" s="61"/>
    </row>
    <row r="1002" spans="1:26">
      <c r="A1002" s="61"/>
      <c r="B1002" s="61"/>
      <c r="C1002" s="61"/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  <c r="O1002" s="61"/>
      <c r="P1002" s="61"/>
      <c r="Q1002" s="61"/>
      <c r="R1002" s="61"/>
      <c r="S1002" s="61"/>
      <c r="T1002" s="61"/>
      <c r="U1002" s="61"/>
      <c r="V1002" s="61"/>
      <c r="W1002" s="61"/>
      <c r="X1002" s="61"/>
      <c r="Y1002" s="61"/>
      <c r="Z1002" s="61"/>
    </row>
    <row r="1003" spans="1:26" ht="15.75" customHeight="1">
      <c r="A1003" s="61"/>
      <c r="B1003" s="61"/>
      <c r="C1003" s="61"/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  <c r="O1003" s="61"/>
      <c r="P1003" s="61"/>
      <c r="Q1003" s="61"/>
      <c r="R1003" s="61"/>
      <c r="S1003" s="61"/>
      <c r="T1003" s="61"/>
      <c r="U1003" s="61"/>
      <c r="V1003" s="61"/>
      <c r="W1003" s="61"/>
      <c r="X1003" s="61"/>
      <c r="Y1003" s="61"/>
      <c r="Z1003" s="61"/>
    </row>
    <row r="1004" spans="1:26" ht="15.75" customHeight="1">
      <c r="A1004" s="61"/>
      <c r="B1004" s="61"/>
      <c r="C1004" s="61"/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  <c r="O1004" s="61"/>
      <c r="P1004" s="61"/>
      <c r="Q1004" s="61"/>
      <c r="R1004" s="61"/>
      <c r="S1004" s="61"/>
      <c r="T1004" s="61"/>
      <c r="U1004" s="61"/>
      <c r="V1004" s="61"/>
      <c r="W1004" s="61"/>
      <c r="X1004" s="61"/>
      <c r="Y1004" s="61"/>
      <c r="Z1004" s="61"/>
    </row>
  </sheetData>
  <mergeCells count="41">
    <mergeCell ref="J28:K28"/>
    <mergeCell ref="D39:K39"/>
    <mergeCell ref="I50:J50"/>
    <mergeCell ref="I51:J51"/>
    <mergeCell ref="I46:J46"/>
    <mergeCell ref="K46:M46"/>
    <mergeCell ref="I47:J47"/>
    <mergeCell ref="B48:D48"/>
    <mergeCell ref="I49:J49"/>
    <mergeCell ref="K49:L49"/>
    <mergeCell ref="A23:D23"/>
    <mergeCell ref="A24:D24"/>
    <mergeCell ref="A25:D25"/>
    <mergeCell ref="B26:C26"/>
    <mergeCell ref="I27:L27"/>
    <mergeCell ref="D17:E17"/>
    <mergeCell ref="D18:E18"/>
    <mergeCell ref="A19:E20"/>
    <mergeCell ref="A21:G21"/>
    <mergeCell ref="A22:D22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D11:E11"/>
    <mergeCell ref="H5:K5"/>
    <mergeCell ref="C1:L2"/>
    <mergeCell ref="C3:L3"/>
    <mergeCell ref="C4:D4"/>
    <mergeCell ref="A5:A6"/>
    <mergeCell ref="B5:B6"/>
    <mergeCell ref="C5:C6"/>
    <mergeCell ref="G5:G6"/>
    <mergeCell ref="L5:L6"/>
    <mergeCell ref="D5:E6"/>
    <mergeCell ref="F5:F6"/>
  </mergeCells>
  <pageMargins left="0.70866141732283472" right="0.31496062992125984" top="0.74803149606299213" bottom="0.74803149606299213" header="0" footer="0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Grade</vt:lpstr>
      <vt:lpstr>Desired Character</vt:lpstr>
      <vt:lpstr>Reading, Writing Analysis</vt:lpstr>
      <vt:lpstr>'Desired Character'!Print_Area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piapol</dc:creator>
  <cp:lastModifiedBy>Jintra Kala</cp:lastModifiedBy>
  <cp:lastPrinted>2025-02-27T12:19:05Z</cp:lastPrinted>
  <dcterms:created xsi:type="dcterms:W3CDTF">2018-02-26T03:38:07Z</dcterms:created>
  <dcterms:modified xsi:type="dcterms:W3CDTF">2025-03-02T07:57:42Z</dcterms:modified>
</cp:coreProperties>
</file>